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2D5D8001-6A09-4249-9494-F6506993272C}"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108" yWindow="-108" windowWidth="23256" windowHeight="14016" tabRatio="598" activeTab="1"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C18" i="12"/>
  <c r="C10" i="12"/>
  <c r="C9" i="12"/>
  <c r="V14" i="12" l="1"/>
  <c r="CJ2" i="43"/>
  <c r="CI2" i="43"/>
  <c r="CH2" i="43"/>
  <c r="CG2" i="43"/>
  <c r="CF2" i="43"/>
  <c r="Q2" i="43"/>
  <c r="P2" i="43"/>
  <c r="L2" i="43"/>
  <c r="K2" i="43"/>
  <c r="J2" i="43"/>
  <c r="I2" i="43"/>
  <c r="G2" i="43"/>
  <c r="F2" i="43"/>
  <c r="E2" i="43"/>
  <c r="D2" i="43"/>
  <c r="C2" i="43"/>
  <c r="B2" i="43"/>
  <c r="A2" i="43"/>
  <c r="C17" i="12"/>
  <c r="O2" i="43" s="1"/>
  <c r="D1586" i="27" l="1" a="1"/>
  <c r="D1586" i="27" s="1"/>
  <c r="F1586" i="27"/>
  <c r="D1587" i="27" a="1"/>
  <c r="D1587" i="27" s="1"/>
  <c r="F1587" i="27"/>
  <c r="D1588" i="27" a="1"/>
  <c r="D1588" i="27" s="1"/>
  <c r="F1588" i="27"/>
  <c r="D1589" i="27" a="1"/>
  <c r="D1589" i="27" s="1"/>
  <c r="F1589" i="27"/>
  <c r="D1590" i="27" a="1"/>
  <c r="D1590" i="27" s="1"/>
  <c r="F1590" i="27"/>
  <c r="D1591" i="27" a="1"/>
  <c r="D1591" i="27" s="1"/>
  <c r="F1591" i="27"/>
  <c r="D1592" i="27" a="1"/>
  <c r="D1592" i="27" s="1"/>
  <c r="E1592" i="27" s="1"/>
  <c r="F1592" i="27"/>
  <c r="D1593" i="27" a="1"/>
  <c r="D1593" i="27" s="1"/>
  <c r="F1593" i="27"/>
  <c r="D1594" i="27" a="1"/>
  <c r="D1594" i="27" s="1"/>
  <c r="E1594" i="27" s="1"/>
  <c r="F1594" i="27"/>
  <c r="D1595" i="27" a="1"/>
  <c r="D1595" i="27" s="1"/>
  <c r="F1595" i="27"/>
  <c r="D1596" i="27" a="1"/>
  <c r="D1596" i="27" s="1"/>
  <c r="B1596" i="27" s="1"/>
  <c r="F1596" i="27"/>
  <c r="D1597" i="27" a="1"/>
  <c r="D1597" i="27" s="1"/>
  <c r="F1597" i="27"/>
  <c r="D1598" i="27" a="1"/>
  <c r="D1598" i="27" s="1"/>
  <c r="F1598" i="27"/>
  <c r="D1599" i="27" a="1"/>
  <c r="D1599" i="27" s="1"/>
  <c r="F1599" i="27"/>
  <c r="D1600" i="27" a="1"/>
  <c r="D1600" i="27" s="1"/>
  <c r="F1600" i="27"/>
  <c r="D1601" i="27" a="1"/>
  <c r="D1601" i="27" s="1"/>
  <c r="F1601" i="27"/>
  <c r="D1602" i="27" a="1"/>
  <c r="D1602" i="27" s="1"/>
  <c r="F1602" i="27"/>
  <c r="D1603" i="27" a="1"/>
  <c r="D1603" i="27" s="1"/>
  <c r="F1603" i="27"/>
  <c r="D1604" i="27" a="1"/>
  <c r="D1604" i="27" s="1"/>
  <c r="F1604" i="27"/>
  <c r="D1605" i="27" a="1"/>
  <c r="D1605" i="27" s="1"/>
  <c r="F1605" i="27"/>
  <c r="D1606" i="27" a="1"/>
  <c r="D1606" i="27" s="1"/>
  <c r="F1606" i="27"/>
  <c r="D1607" i="27" a="1"/>
  <c r="D1607" i="27" s="1"/>
  <c r="F1607" i="27"/>
  <c r="D1608" i="27" a="1"/>
  <c r="D1608" i="27" s="1"/>
  <c r="F1608" i="27"/>
  <c r="D1609" i="27" a="1"/>
  <c r="D1609" i="27" s="1"/>
  <c r="F1609" i="27"/>
  <c r="D1610" i="27" a="1"/>
  <c r="D1610" i="27" s="1"/>
  <c r="F1610" i="27"/>
  <c r="D1611" i="27" a="1"/>
  <c r="D1611" i="27" s="1"/>
  <c r="F1611" i="27"/>
  <c r="D1612" i="27" a="1"/>
  <c r="D1612" i="27" s="1"/>
  <c r="F1612" i="27"/>
  <c r="D1613" i="27" a="1"/>
  <c r="D1613" i="27" s="1"/>
  <c r="F1613" i="27"/>
  <c r="D1614" i="27" a="1"/>
  <c r="D1614" i="27" s="1"/>
  <c r="F1614" i="27"/>
  <c r="D1615" i="27" a="1"/>
  <c r="D1615" i="27" s="1"/>
  <c r="F1615" i="27"/>
  <c r="D1616" i="27" a="1"/>
  <c r="D1616" i="27" s="1"/>
  <c r="E1616" i="27" s="1"/>
  <c r="F1616" i="27"/>
  <c r="D1617" i="27" a="1"/>
  <c r="D1617" i="27" s="1"/>
  <c r="F1617" i="27"/>
  <c r="D1618" i="27" a="1"/>
  <c r="D1618" i="27" s="1"/>
  <c r="E1618" i="27" s="1"/>
  <c r="F1618" i="27"/>
  <c r="D1619" i="27" a="1"/>
  <c r="D1619" i="27" s="1"/>
  <c r="F1619" i="27"/>
  <c r="D1620" i="27" a="1"/>
  <c r="D1620" i="27" s="1"/>
  <c r="F1620" i="27"/>
  <c r="D1621" i="27" a="1"/>
  <c r="D1621" i="27" s="1"/>
  <c r="F1621" i="27"/>
  <c r="D1622" i="27" a="1"/>
  <c r="D1622" i="27" s="1"/>
  <c r="F1622" i="27"/>
  <c r="D1623" i="27" a="1"/>
  <c r="D1623" i="27" s="1"/>
  <c r="F1623" i="27"/>
  <c r="D1624" i="27" a="1"/>
  <c r="D1624" i="27" s="1"/>
  <c r="E1624" i="27" s="1"/>
  <c r="F1624" i="27"/>
  <c r="D1625" i="27" a="1"/>
  <c r="D1625" i="27" s="1"/>
  <c r="F1625" i="27"/>
  <c r="D1626" i="27" a="1"/>
  <c r="D1626" i="27" s="1"/>
  <c r="F1626" i="27"/>
  <c r="D1627" i="27" a="1"/>
  <c r="D1627" i="27" s="1"/>
  <c r="F1627" i="27"/>
  <c r="D1628" i="27" a="1"/>
  <c r="D1628" i="27" s="1"/>
  <c r="F1628" i="27"/>
  <c r="D1629" i="27" a="1"/>
  <c r="D1629" i="27" s="1"/>
  <c r="F1629" i="27"/>
  <c r="D1630" i="27" a="1"/>
  <c r="D1630" i="27" s="1"/>
  <c r="F1630" i="27"/>
  <c r="D1631" i="27" a="1"/>
  <c r="D1631" i="27" s="1"/>
  <c r="F1631" i="27"/>
  <c r="D1632" i="27" a="1"/>
  <c r="D1632" i="27" s="1"/>
  <c r="E1632" i="27" s="1"/>
  <c r="F1632" i="27"/>
  <c r="D1633" i="27" a="1"/>
  <c r="D1633" i="27" s="1"/>
  <c r="F1633" i="27"/>
  <c r="D1634" i="27" a="1"/>
  <c r="D1634" i="27" s="1"/>
  <c r="F1634" i="27"/>
  <c r="D1635" i="27" a="1"/>
  <c r="D1635" i="27" s="1"/>
  <c r="F1635" i="27"/>
  <c r="D1636" i="27" a="1"/>
  <c r="D1636" i="27" s="1"/>
  <c r="C1636" i="27" s="1"/>
  <c r="F1636" i="27"/>
  <c r="D1637" i="27" a="1"/>
  <c r="D1637" i="27" s="1"/>
  <c r="F1637" i="27"/>
  <c r="D1638" i="27" a="1"/>
  <c r="D1638" i="27" s="1"/>
  <c r="F1638" i="27"/>
  <c r="D1639" i="27" a="1"/>
  <c r="D1639" i="27" s="1"/>
  <c r="F1639" i="27"/>
  <c r="D1640" i="27" a="1"/>
  <c r="D1640" i="27" s="1"/>
  <c r="E1640" i="27" s="1"/>
  <c r="F1640" i="27"/>
  <c r="D1641" i="27" a="1"/>
  <c r="D1641" i="27" s="1"/>
  <c r="F1641" i="27"/>
  <c r="D1642" i="27" a="1"/>
  <c r="D1642" i="27" s="1"/>
  <c r="F1642" i="27"/>
  <c r="D1643" i="27" a="1"/>
  <c r="D1643" i="27" s="1"/>
  <c r="F1643" i="27"/>
  <c r="D1644" i="27" a="1"/>
  <c r="D1644" i="27" s="1"/>
  <c r="F1644" i="27"/>
  <c r="D1645" i="27" a="1"/>
  <c r="D1645" i="27" s="1"/>
  <c r="F1645" i="27"/>
  <c r="F1646" i="27"/>
  <c r="F1647" i="27"/>
  <c r="A1634" i="27"/>
  <c r="A1635" i="27" s="1"/>
  <c r="A1636" i="27" s="1"/>
  <c r="A1637" i="27" s="1"/>
  <c r="A1638" i="27" s="1"/>
  <c r="A1639" i="27" s="1"/>
  <c r="A1640" i="27" s="1"/>
  <c r="A1641" i="27" s="1"/>
  <c r="A1642" i="27" s="1"/>
  <c r="A1643" i="27" s="1"/>
  <c r="A1644" i="27" s="1"/>
  <c r="A1645" i="27" s="1"/>
  <c r="A1646" i="27" s="1"/>
  <c r="A1647" i="27" s="1"/>
  <c r="A1586" i="27"/>
  <c r="A1587" i="27" s="1"/>
  <c r="A1588" i="27" s="1"/>
  <c r="A1589" i="27" s="1"/>
  <c r="A1590" i="27" s="1"/>
  <c r="A1591" i="27" s="1"/>
  <c r="A1592" i="27" s="1"/>
  <c r="A1593" i="27" s="1"/>
  <c r="A1594" i="27" s="1"/>
  <c r="A1595" i="27" s="1"/>
  <c r="A1596" i="27" s="1"/>
  <c r="A1597" i="27" s="1"/>
  <c r="A1598" i="27" s="1"/>
  <c r="A1599" i="27" s="1"/>
  <c r="A1600" i="27" s="1"/>
  <c r="A1601" i="27" s="1"/>
  <c r="A1602" i="27" s="1"/>
  <c r="A1603" i="27" s="1"/>
  <c r="A1604" i="27" s="1"/>
  <c r="A1605" i="27" s="1"/>
  <c r="A1606" i="27" s="1"/>
  <c r="A1607" i="27" s="1"/>
  <c r="A1608" i="27" s="1"/>
  <c r="A1609" i="27" s="1"/>
  <c r="A1610" i="27" s="1"/>
  <c r="A1611" i="27" s="1"/>
  <c r="A1612" i="27" s="1"/>
  <c r="A1613" i="27" s="1"/>
  <c r="A1614" i="27" s="1"/>
  <c r="A1615" i="27" s="1"/>
  <c r="A1616" i="27" s="1"/>
  <c r="A1617" i="27" s="1"/>
  <c r="A1618" i="27" s="1"/>
  <c r="A1619" i="27" s="1"/>
  <c r="A1620" i="27" s="1"/>
  <c r="A1621" i="27" s="1"/>
  <c r="A1622" i="27" s="1"/>
  <c r="A1623" i="27" s="1"/>
  <c r="A1624" i="27" s="1"/>
  <c r="A1625" i="27" s="1"/>
  <c r="A1626" i="27" s="1"/>
  <c r="A1627" i="27" s="1"/>
  <c r="A1628" i="27" s="1"/>
  <c r="A1629" i="27" s="1"/>
  <c r="A1630" i="27" s="1"/>
  <c r="A1631" i="27" s="1"/>
  <c r="A1632" i="27" s="1"/>
  <c r="A1633" i="27" s="1"/>
  <c r="AP43" i="35"/>
  <c r="D1646" i="27" l="1" a="1"/>
  <c r="D1646" i="27" s="1"/>
  <c r="D1647" i="27" a="1"/>
  <c r="D1647" i="27" s="1"/>
  <c r="E1593" i="27"/>
  <c r="B1593" i="27"/>
  <c r="E1625" i="27"/>
  <c r="B1625" i="27"/>
  <c r="B1620" i="27"/>
  <c r="C1620" i="27"/>
  <c r="E1620" i="27"/>
  <c r="E1588" i="27"/>
  <c r="B1588" i="27"/>
  <c r="C1588" i="27"/>
  <c r="E1641" i="27"/>
  <c r="B1641" i="27"/>
  <c r="E1633" i="27"/>
  <c r="B1633" i="27"/>
  <c r="E1617" i="27"/>
  <c r="B1617" i="27"/>
  <c r="E1609" i="27"/>
  <c r="B1609" i="27"/>
  <c r="C1609" i="27"/>
  <c r="E1596" i="27"/>
  <c r="C1593" i="27"/>
  <c r="B1644" i="27"/>
  <c r="E1644" i="27"/>
  <c r="C1644" i="27"/>
  <c r="E1612" i="27"/>
  <c r="C1612" i="27"/>
  <c r="B1612" i="27"/>
  <c r="E1602" i="27"/>
  <c r="C1602" i="27"/>
  <c r="B1602" i="27"/>
  <c r="E1626" i="27"/>
  <c r="C1626" i="27"/>
  <c r="E1634" i="27"/>
  <c r="C1634" i="27"/>
  <c r="B1604" i="27"/>
  <c r="E1604" i="27"/>
  <c r="C1604" i="27"/>
  <c r="E1610" i="27"/>
  <c r="C1610" i="27"/>
  <c r="C1628" i="27"/>
  <c r="E1628" i="27"/>
  <c r="B1628" i="27"/>
  <c r="E1601" i="27"/>
  <c r="B1601" i="27"/>
  <c r="C1601" i="27"/>
  <c r="E1642" i="27"/>
  <c r="C1642" i="27"/>
  <c r="E1608" i="27"/>
  <c r="C1608" i="27"/>
  <c r="E1600" i="27"/>
  <c r="C1600" i="27"/>
  <c r="B1600" i="27"/>
  <c r="E1586" i="27"/>
  <c r="C1586" i="27"/>
  <c r="B1586" i="27"/>
  <c r="B1594" i="27"/>
  <c r="E1636" i="27"/>
  <c r="B1636" i="27"/>
  <c r="B1592" i="27"/>
  <c r="C1618" i="27"/>
  <c r="C1596" i="27"/>
  <c r="C1592" i="27"/>
  <c r="C1594" i="27"/>
  <c r="B1631" i="27"/>
  <c r="C1631" i="27"/>
  <c r="E1631" i="27"/>
  <c r="E1637" i="27"/>
  <c r="B1637" i="27"/>
  <c r="C1637" i="27"/>
  <c r="B1635" i="27"/>
  <c r="C1635" i="27"/>
  <c r="E1635" i="27"/>
  <c r="B1591" i="27"/>
  <c r="C1591" i="27"/>
  <c r="E1591" i="27"/>
  <c r="B1639" i="27"/>
  <c r="C1639" i="27"/>
  <c r="E1639" i="27"/>
  <c r="C1630" i="27"/>
  <c r="E1630" i="27"/>
  <c r="B1630" i="27"/>
  <c r="B1621" i="27"/>
  <c r="E1621" i="27"/>
  <c r="C1621" i="27"/>
  <c r="B1619" i="27"/>
  <c r="C1619" i="27"/>
  <c r="E1619" i="27"/>
  <c r="E1645" i="27"/>
  <c r="B1645" i="27"/>
  <c r="C1645" i="27"/>
  <c r="B1643" i="27"/>
  <c r="C1643" i="27"/>
  <c r="E1643" i="27"/>
  <c r="B1599" i="27"/>
  <c r="C1599" i="27"/>
  <c r="E1599" i="27"/>
  <c r="C1590" i="27"/>
  <c r="E1590" i="27"/>
  <c r="B1590" i="27"/>
  <c r="C1622" i="27"/>
  <c r="E1622" i="27"/>
  <c r="B1622" i="27"/>
  <c r="B1613" i="27"/>
  <c r="E1613" i="27"/>
  <c r="C1613" i="27"/>
  <c r="B1611" i="27"/>
  <c r="C1611" i="27"/>
  <c r="E1611" i="27"/>
  <c r="B1595" i="27"/>
  <c r="C1595" i="27"/>
  <c r="E1595" i="27"/>
  <c r="B1615" i="27"/>
  <c r="C1615" i="27"/>
  <c r="E1615" i="27"/>
  <c r="C1606" i="27"/>
  <c r="E1606" i="27"/>
  <c r="B1606" i="27"/>
  <c r="E1597" i="27"/>
  <c r="B1597" i="27"/>
  <c r="C1597" i="27"/>
  <c r="B1623" i="27"/>
  <c r="C1623" i="27"/>
  <c r="E1623" i="27"/>
  <c r="C1614" i="27"/>
  <c r="E1614" i="27"/>
  <c r="B1614" i="27"/>
  <c r="E1605" i="27"/>
  <c r="B1605" i="27"/>
  <c r="C1605" i="27"/>
  <c r="B1603" i="27"/>
  <c r="C1603" i="27"/>
  <c r="E1603" i="27"/>
  <c r="C1638" i="27"/>
  <c r="E1638" i="27"/>
  <c r="B1638" i="27"/>
  <c r="E1629" i="27"/>
  <c r="B1629" i="27"/>
  <c r="C1629" i="27"/>
  <c r="B1627" i="27"/>
  <c r="C1627" i="27"/>
  <c r="E1627" i="27"/>
  <c r="B1607" i="27"/>
  <c r="C1607" i="27"/>
  <c r="E1607" i="27"/>
  <c r="C1598" i="27"/>
  <c r="E1598" i="27"/>
  <c r="B1598" i="27"/>
  <c r="E1589" i="27"/>
  <c r="B1589" i="27"/>
  <c r="C1589" i="27"/>
  <c r="B1587" i="27"/>
  <c r="C1587" i="27"/>
  <c r="E1587" i="27"/>
  <c r="B1642" i="27"/>
  <c r="B1634" i="27"/>
  <c r="B1626" i="27"/>
  <c r="B1618" i="27"/>
  <c r="B1610" i="27"/>
  <c r="C1641" i="27"/>
  <c r="C1633" i="27"/>
  <c r="C1625" i="27"/>
  <c r="C1617" i="27"/>
  <c r="C1632" i="27"/>
  <c r="C1616" i="27"/>
  <c r="B1640" i="27"/>
  <c r="B1632" i="27"/>
  <c r="B1624" i="27"/>
  <c r="B1616" i="27"/>
  <c r="B1608" i="27"/>
  <c r="C1640" i="27"/>
  <c r="C1624" i="27"/>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854" i="27"/>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916" i="27"/>
  <c r="F917" i="27"/>
  <c r="F918" i="27"/>
  <c r="F919" i="27"/>
  <c r="F920" i="27"/>
  <c r="F921" i="27"/>
  <c r="F922" i="27"/>
  <c r="F923" i="27"/>
  <c r="F924" i="27"/>
  <c r="F925" i="27"/>
  <c r="F926" i="27"/>
  <c r="F927" i="27"/>
  <c r="F928" i="27"/>
  <c r="F929" i="27"/>
  <c r="F930" i="27"/>
  <c r="F931" i="27"/>
  <c r="F932" i="27"/>
  <c r="F933" i="27"/>
  <c r="F934" i="27"/>
  <c r="F935" i="27"/>
  <c r="F936" i="27"/>
  <c r="F937" i="27"/>
  <c r="F938" i="27"/>
  <c r="F939" i="27"/>
  <c r="F940" i="27"/>
  <c r="F941" i="27"/>
  <c r="F942" i="27"/>
  <c r="F943" i="27"/>
  <c r="F944" i="27"/>
  <c r="F945" i="27"/>
  <c r="F946" i="27"/>
  <c r="F947" i="27"/>
  <c r="F948" i="27"/>
  <c r="F949" i="27"/>
  <c r="F950" i="27"/>
  <c r="F951" i="27"/>
  <c r="F952" i="27"/>
  <c r="F953" i="27"/>
  <c r="F954" i="27"/>
  <c r="F955" i="27"/>
  <c r="F956" i="27"/>
  <c r="F957" i="27"/>
  <c r="F958" i="27"/>
  <c r="F959" i="27"/>
  <c r="F960" i="27"/>
  <c r="F961" i="27"/>
  <c r="F962" i="27"/>
  <c r="F963" i="27"/>
  <c r="F964" i="27"/>
  <c r="F965" i="27"/>
  <c r="F966" i="27"/>
  <c r="F967" i="27"/>
  <c r="F968" i="27"/>
  <c r="F969" i="27"/>
  <c r="F970" i="27"/>
  <c r="F971" i="27"/>
  <c r="F972" i="27"/>
  <c r="F973" i="27"/>
  <c r="F974" i="27"/>
  <c r="F975" i="27"/>
  <c r="F976" i="27"/>
  <c r="F977" i="27"/>
  <c r="F978" i="27"/>
  <c r="F979" i="27"/>
  <c r="F980" i="27"/>
  <c r="F981" i="27"/>
  <c r="F982" i="27"/>
  <c r="F983" i="27"/>
  <c r="F984" i="27"/>
  <c r="F985" i="27"/>
  <c r="F986" i="27"/>
  <c r="F987" i="27"/>
  <c r="F988" i="27"/>
  <c r="F989" i="27"/>
  <c r="F990" i="27"/>
  <c r="F991" i="27"/>
  <c r="F992" i="27"/>
  <c r="F993" i="27"/>
  <c r="F994" i="27"/>
  <c r="F995" i="27"/>
  <c r="F996" i="27"/>
  <c r="F997" i="27"/>
  <c r="F998" i="27"/>
  <c r="F999" i="27"/>
  <c r="F1000" i="27"/>
  <c r="F1001" i="27"/>
  <c r="F1002" i="27"/>
  <c r="F1003" i="27"/>
  <c r="F1004" i="27"/>
  <c r="F1005" i="27"/>
  <c r="F1006" i="27"/>
  <c r="F1007" i="27"/>
  <c r="F1008" i="27"/>
  <c r="F1009" i="27"/>
  <c r="F1010" i="27"/>
  <c r="F1011" i="27"/>
  <c r="F1012" i="27"/>
  <c r="F1013" i="27"/>
  <c r="F1014" i="27"/>
  <c r="F1015" i="27"/>
  <c r="F1016" i="27"/>
  <c r="F1017" i="27"/>
  <c r="F1018" i="27"/>
  <c r="F1019" i="27"/>
  <c r="F1020" i="27"/>
  <c r="F1021" i="27"/>
  <c r="F1022" i="27"/>
  <c r="F1023" i="27"/>
  <c r="F1024" i="27"/>
  <c r="F1025" i="27"/>
  <c r="F1026" i="27"/>
  <c r="F1027" i="27"/>
  <c r="F1028" i="27"/>
  <c r="F1029" i="27"/>
  <c r="F1030" i="27"/>
  <c r="F1031" i="27"/>
  <c r="F1032" i="27"/>
  <c r="F1033" i="27"/>
  <c r="F1034" i="27"/>
  <c r="F1035" i="27"/>
  <c r="F1036" i="27"/>
  <c r="F1037" i="27"/>
  <c r="F1038" i="27"/>
  <c r="F1039" i="27"/>
  <c r="F1040" i="27"/>
  <c r="F1041" i="27"/>
  <c r="F1042" i="27"/>
  <c r="F1043" i="27"/>
  <c r="F1044" i="27"/>
  <c r="F1045" i="27"/>
  <c r="F1046" i="27"/>
  <c r="F1047" i="27"/>
  <c r="F1048" i="27"/>
  <c r="F1049" i="27"/>
  <c r="F1050" i="27"/>
  <c r="F1051" i="27"/>
  <c r="F1052" i="27"/>
  <c r="F1053" i="27"/>
  <c r="F1054" i="27"/>
  <c r="F1055" i="27"/>
  <c r="F1056" i="27"/>
  <c r="F1057" i="27"/>
  <c r="F1058" i="27"/>
  <c r="F1059" i="27"/>
  <c r="F1060" i="27"/>
  <c r="F1061" i="27"/>
  <c r="F1062" i="27"/>
  <c r="F1063" i="27"/>
  <c r="F1064" i="27"/>
  <c r="F1065" i="27"/>
  <c r="F1066" i="27"/>
  <c r="F1067" i="27"/>
  <c r="F1068" i="27"/>
  <c r="F1069" i="27"/>
  <c r="F1070" i="27"/>
  <c r="F1071" i="27"/>
  <c r="F1072" i="27"/>
  <c r="F1073" i="27"/>
  <c r="F1074" i="27"/>
  <c r="F1075" i="27"/>
  <c r="F1076" i="27"/>
  <c r="F1077" i="27"/>
  <c r="F1078" i="27"/>
  <c r="F1079" i="27"/>
  <c r="F1080" i="27"/>
  <c r="F1081" i="27"/>
  <c r="F1082" i="27"/>
  <c r="F1083" i="27"/>
  <c r="F1084" i="27"/>
  <c r="F1085" i="27"/>
  <c r="F1086" i="27"/>
  <c r="F1087" i="27"/>
  <c r="F1088" i="27"/>
  <c r="F1089" i="27"/>
  <c r="F1090" i="27"/>
  <c r="F1091" i="27"/>
  <c r="F1092" i="27"/>
  <c r="F1093" i="27"/>
  <c r="F1094" i="27"/>
  <c r="F1095" i="27"/>
  <c r="F1096" i="27"/>
  <c r="F1097" i="27"/>
  <c r="F1098" i="27"/>
  <c r="F1099" i="27"/>
  <c r="F1100" i="27"/>
  <c r="F1101" i="27"/>
  <c r="F1102" i="27"/>
  <c r="F1103" i="27"/>
  <c r="F1104" i="27"/>
  <c r="F1105" i="27"/>
  <c r="F1106" i="27"/>
  <c r="F1107" i="27"/>
  <c r="F1108" i="27"/>
  <c r="F1109" i="27"/>
  <c r="F1110" i="27"/>
  <c r="F1111" i="27"/>
  <c r="F1112" i="27"/>
  <c r="F1113" i="27"/>
  <c r="F1114" i="27"/>
  <c r="F1115" i="27"/>
  <c r="F1116" i="27"/>
  <c r="F1117" i="27"/>
  <c r="F1118" i="27"/>
  <c r="F1119" i="27"/>
  <c r="F1120" i="27"/>
  <c r="F1121" i="27"/>
  <c r="F1122" i="27"/>
  <c r="F1123" i="27"/>
  <c r="F1124" i="27"/>
  <c r="F1125" i="27"/>
  <c r="F1126" i="27"/>
  <c r="F1127" i="27"/>
  <c r="F1128" i="27"/>
  <c r="F1129" i="27"/>
  <c r="F1130" i="27"/>
  <c r="F1131" i="27"/>
  <c r="F1132" i="27"/>
  <c r="F1133" i="27"/>
  <c r="F1134" i="27"/>
  <c r="F1135" i="27"/>
  <c r="F1136" i="27"/>
  <c r="F1137" i="27"/>
  <c r="F1138" i="27"/>
  <c r="F1139" i="27"/>
  <c r="F1140" i="27"/>
  <c r="F1141" i="27"/>
  <c r="F1142" i="27"/>
  <c r="F1143" i="27"/>
  <c r="F1144" i="27"/>
  <c r="F1145" i="27"/>
  <c r="F1146" i="27"/>
  <c r="F1147" i="27"/>
  <c r="F1148" i="27"/>
  <c r="F1149" i="27"/>
  <c r="F1150" i="27"/>
  <c r="F1151" i="27"/>
  <c r="F1152" i="27"/>
  <c r="F1153" i="27"/>
  <c r="F1154" i="27"/>
  <c r="F1155" i="27"/>
  <c r="F1156" i="27"/>
  <c r="F1157" i="27"/>
  <c r="F1158" i="27"/>
  <c r="F1159" i="27"/>
  <c r="F1160" i="27"/>
  <c r="F1161" i="27"/>
  <c r="F1162" i="27"/>
  <c r="F1163" i="27"/>
  <c r="F1164" i="27"/>
  <c r="F1165" i="27"/>
  <c r="F1166" i="27"/>
  <c r="F1167" i="27"/>
  <c r="F1168" i="27"/>
  <c r="F1169" i="27"/>
  <c r="F1170" i="27"/>
  <c r="F1171" i="27"/>
  <c r="F1172" i="27"/>
  <c r="F1173" i="27"/>
  <c r="F1174" i="27"/>
  <c r="F1175" i="27"/>
  <c r="F1176" i="27"/>
  <c r="F1177" i="27"/>
  <c r="F1178" i="27"/>
  <c r="F1179" i="27"/>
  <c r="F1180" i="27"/>
  <c r="F1181" i="27"/>
  <c r="F1182" i="27"/>
  <c r="F1183" i="27"/>
  <c r="F1184" i="27"/>
  <c r="F1185" i="27"/>
  <c r="F1186" i="27"/>
  <c r="F1187" i="27"/>
  <c r="F1188" i="27"/>
  <c r="F1189" i="27"/>
  <c r="F1190" i="27"/>
  <c r="F1191" i="27"/>
  <c r="F1192" i="27"/>
  <c r="F1193" i="27"/>
  <c r="F1194" i="27"/>
  <c r="F1195" i="27"/>
  <c r="F1196" i="27"/>
  <c r="F1197" i="27"/>
  <c r="F1198" i="27"/>
  <c r="F1199" i="27"/>
  <c r="F1200" i="27"/>
  <c r="F1201" i="27"/>
  <c r="F1202" i="27"/>
  <c r="F1203" i="27"/>
  <c r="F1204" i="27"/>
  <c r="F1205" i="27"/>
  <c r="F1206" i="27"/>
  <c r="F1207" i="27"/>
  <c r="F1208" i="27"/>
  <c r="F1209" i="27"/>
  <c r="F1210" i="27"/>
  <c r="F1211" i="27"/>
  <c r="F1212" i="27"/>
  <c r="F1213" i="27"/>
  <c r="F1214" i="27"/>
  <c r="F1215" i="27"/>
  <c r="F1216" i="27"/>
  <c r="F1217" i="27"/>
  <c r="F1218" i="27"/>
  <c r="F1219" i="27"/>
  <c r="F1220" i="27"/>
  <c r="F1221" i="27"/>
  <c r="F1222" i="27"/>
  <c r="F1223" i="27"/>
  <c r="F1224" i="27"/>
  <c r="F1225" i="27"/>
  <c r="F1226" i="27"/>
  <c r="F1227" i="27"/>
  <c r="F1228" i="27"/>
  <c r="F1229" i="27"/>
  <c r="F1230" i="27"/>
  <c r="F1231" i="27"/>
  <c r="F1232" i="27"/>
  <c r="F1233" i="27"/>
  <c r="F1234" i="27"/>
  <c r="F1235" i="27"/>
  <c r="F1236" i="27"/>
  <c r="F1237" i="27"/>
  <c r="F1238" i="27"/>
  <c r="F1239" i="27"/>
  <c r="F1240" i="27"/>
  <c r="F1241" i="27"/>
  <c r="F1242" i="27"/>
  <c r="F1243" i="27"/>
  <c r="F1244" i="27"/>
  <c r="F1245" i="27"/>
  <c r="F1246" i="27"/>
  <c r="F1247" i="27"/>
  <c r="F1248" i="27"/>
  <c r="F1249" i="27"/>
  <c r="F1250" i="27"/>
  <c r="F1251" i="27"/>
  <c r="F1252" i="27"/>
  <c r="F1253" i="27"/>
  <c r="F1254" i="27"/>
  <c r="F1255" i="27"/>
  <c r="F1256" i="27"/>
  <c r="F1257" i="27"/>
  <c r="F1258" i="27"/>
  <c r="F1259" i="27"/>
  <c r="F1260" i="27"/>
  <c r="F1261" i="27"/>
  <c r="F1262" i="27"/>
  <c r="F1263" i="27"/>
  <c r="F1264" i="27"/>
  <c r="F1265" i="27"/>
  <c r="F1266" i="27"/>
  <c r="F1267" i="27"/>
  <c r="F1268" i="27"/>
  <c r="F1269" i="27"/>
  <c r="F1270" i="27"/>
  <c r="F1271" i="27"/>
  <c r="F1272" i="27"/>
  <c r="F1273" i="27"/>
  <c r="F1274" i="27"/>
  <c r="F1275" i="27"/>
  <c r="F1276" i="27"/>
  <c r="F1277" i="27"/>
  <c r="F1278" i="27"/>
  <c r="F1279" i="27"/>
  <c r="F1280" i="27"/>
  <c r="F1281" i="27"/>
  <c r="F1282" i="27"/>
  <c r="F1283" i="27"/>
  <c r="F1284" i="27"/>
  <c r="F1285" i="27"/>
  <c r="F1286" i="27"/>
  <c r="F1287" i="27"/>
  <c r="F1288" i="27"/>
  <c r="F1289" i="27"/>
  <c r="F1290" i="27"/>
  <c r="F1291" i="27"/>
  <c r="F1292" i="27"/>
  <c r="F1293" i="27"/>
  <c r="F1294" i="27"/>
  <c r="F1295" i="27"/>
  <c r="F1296" i="27"/>
  <c r="F1297" i="27"/>
  <c r="F1298" i="27"/>
  <c r="F1299" i="27"/>
  <c r="F1300" i="27"/>
  <c r="F1301" i="27"/>
  <c r="F1302" i="27"/>
  <c r="F1303" i="27"/>
  <c r="F1304" i="27"/>
  <c r="F1305" i="27"/>
  <c r="F1306" i="27"/>
  <c r="F1307" i="27"/>
  <c r="F1308" i="27"/>
  <c r="F1309" i="27"/>
  <c r="F1310" i="27"/>
  <c r="F1311" i="27"/>
  <c r="F1312" i="27"/>
  <c r="F1313" i="27"/>
  <c r="F1314" i="27"/>
  <c r="F1315" i="27"/>
  <c r="F1316" i="27"/>
  <c r="F1317" i="27"/>
  <c r="F1318" i="27"/>
  <c r="F1319" i="27"/>
  <c r="F1320" i="27"/>
  <c r="F1321" i="27"/>
  <c r="F1322" i="27"/>
  <c r="F1323" i="27"/>
  <c r="F1324" i="27"/>
  <c r="F1325" i="27"/>
  <c r="F1326" i="27"/>
  <c r="F1327" i="27"/>
  <c r="F1328" i="27"/>
  <c r="F1329" i="27"/>
  <c r="F1330" i="27"/>
  <c r="F1331" i="27"/>
  <c r="F1332" i="27"/>
  <c r="F1333" i="27"/>
  <c r="F1334" i="27"/>
  <c r="F1335" i="27"/>
  <c r="F1336" i="27"/>
  <c r="F1337" i="27"/>
  <c r="F1338" i="27"/>
  <c r="F1339" i="27"/>
  <c r="F1340" i="27"/>
  <c r="F1341" i="27"/>
  <c r="F1342" i="27"/>
  <c r="F1343" i="27"/>
  <c r="F1344" i="27"/>
  <c r="F1345" i="27"/>
  <c r="F1346" i="27"/>
  <c r="F1347" i="27"/>
  <c r="F1348" i="27"/>
  <c r="F1349" i="27"/>
  <c r="F1350" i="27"/>
  <c r="F1351" i="27"/>
  <c r="F1352" i="27"/>
  <c r="F1353" i="27"/>
  <c r="F1354" i="27"/>
  <c r="F1355" i="27"/>
  <c r="F1356" i="27"/>
  <c r="F1357" i="27"/>
  <c r="F1358" i="27"/>
  <c r="F1359" i="27"/>
  <c r="F1360" i="27"/>
  <c r="F1361" i="27"/>
  <c r="F1362" i="27"/>
  <c r="F1363" i="27"/>
  <c r="F1364" i="27"/>
  <c r="F1365" i="27"/>
  <c r="F1366" i="27"/>
  <c r="F1367" i="27"/>
  <c r="F1368" i="27"/>
  <c r="F1369" i="27"/>
  <c r="F1370" i="27"/>
  <c r="F1371" i="27"/>
  <c r="F1372" i="27"/>
  <c r="F1373" i="27"/>
  <c r="F1374" i="27"/>
  <c r="F1375" i="27"/>
  <c r="F1376" i="27"/>
  <c r="F1377" i="27"/>
  <c r="F1378" i="27"/>
  <c r="F1379" i="27"/>
  <c r="F1380" i="27"/>
  <c r="F1381" i="27"/>
  <c r="F1382" i="27"/>
  <c r="F1383" i="27"/>
  <c r="F1384" i="27"/>
  <c r="F1385" i="27"/>
  <c r="F1386" i="27"/>
  <c r="F1387" i="27"/>
  <c r="F1388" i="27"/>
  <c r="F1389" i="27"/>
  <c r="F1390" i="27"/>
  <c r="F1391" i="27"/>
  <c r="F1392" i="27"/>
  <c r="F1393" i="27"/>
  <c r="F1394" i="27"/>
  <c r="F1395" i="27"/>
  <c r="F1396" i="27"/>
  <c r="F1397" i="27"/>
  <c r="F1398" i="27"/>
  <c r="F1399" i="27"/>
  <c r="F1400" i="27"/>
  <c r="F1401" i="27"/>
  <c r="F1402" i="27"/>
  <c r="F1403" i="27"/>
  <c r="F1404" i="27"/>
  <c r="F1405" i="27"/>
  <c r="F1406" i="27"/>
  <c r="F1407" i="27"/>
  <c r="F1408" i="27"/>
  <c r="F1409" i="27"/>
  <c r="F1410" i="27"/>
  <c r="F1411" i="27"/>
  <c r="F1412" i="27"/>
  <c r="F1413" i="27"/>
  <c r="F1414" i="27"/>
  <c r="F1415" i="27"/>
  <c r="F1416" i="27"/>
  <c r="F1417" i="27"/>
  <c r="F1418" i="27"/>
  <c r="F1419" i="27"/>
  <c r="F1420" i="27"/>
  <c r="F1421" i="27"/>
  <c r="F1422" i="27"/>
  <c r="F1423" i="27"/>
  <c r="F1424" i="27"/>
  <c r="F1425" i="27"/>
  <c r="F1426" i="27"/>
  <c r="F1427" i="27"/>
  <c r="F1428" i="27"/>
  <c r="F1429" i="27"/>
  <c r="F1430" i="27"/>
  <c r="F1431" i="27"/>
  <c r="F1432" i="27"/>
  <c r="F1433" i="27"/>
  <c r="F1434" i="27"/>
  <c r="F1435" i="27"/>
  <c r="F1436" i="27"/>
  <c r="F1437" i="27"/>
  <c r="F1438" i="27"/>
  <c r="F1439" i="27"/>
  <c r="F1440" i="27"/>
  <c r="F1441" i="27"/>
  <c r="F1442" i="27"/>
  <c r="F1443" i="27"/>
  <c r="F1444" i="27"/>
  <c r="F1445" i="27"/>
  <c r="F1446" i="27"/>
  <c r="F1447" i="27"/>
  <c r="F1448" i="27"/>
  <c r="F1449" i="27"/>
  <c r="F1450" i="27"/>
  <c r="F1451" i="27"/>
  <c r="F1452" i="27"/>
  <c r="F1453" i="27"/>
  <c r="F1454" i="27"/>
  <c r="F1455" i="27"/>
  <c r="F1456" i="27"/>
  <c r="F1457" i="27"/>
  <c r="F1458" i="27"/>
  <c r="F1459" i="27"/>
  <c r="F1460" i="27"/>
  <c r="F1461" i="27"/>
  <c r="F1462" i="27"/>
  <c r="F1463" i="27"/>
  <c r="F1464" i="27"/>
  <c r="F1465" i="27"/>
  <c r="F1466" i="27"/>
  <c r="F1467" i="27"/>
  <c r="F1468" i="27"/>
  <c r="F1469" i="27"/>
  <c r="F1470" i="27"/>
  <c r="F1471" i="27"/>
  <c r="F1472" i="27"/>
  <c r="F1473" i="27"/>
  <c r="F1474" i="27"/>
  <c r="F1475" i="27"/>
  <c r="F1476" i="27"/>
  <c r="F1477" i="27"/>
  <c r="F1478" i="27"/>
  <c r="F1479" i="27"/>
  <c r="F1480" i="27"/>
  <c r="F1481" i="27"/>
  <c r="F1482" i="27"/>
  <c r="F1483" i="27"/>
  <c r="F1484" i="27"/>
  <c r="F1485" i="27"/>
  <c r="F1486" i="27"/>
  <c r="F1487" i="27"/>
  <c r="F1488" i="27"/>
  <c r="F1489" i="27"/>
  <c r="F1490" i="27"/>
  <c r="F1491" i="27"/>
  <c r="F1492" i="27"/>
  <c r="F1493" i="27"/>
  <c r="F1494" i="27"/>
  <c r="F1495" i="27"/>
  <c r="F1496" i="27"/>
  <c r="F1497" i="27"/>
  <c r="F1498" i="27"/>
  <c r="F1499" i="27"/>
  <c r="F1500" i="27"/>
  <c r="F1501" i="27"/>
  <c r="F1502" i="27"/>
  <c r="F1503" i="27"/>
  <c r="F1504" i="27"/>
  <c r="F1505" i="27"/>
  <c r="F1506" i="27"/>
  <c r="F1507" i="27"/>
  <c r="F1508" i="27"/>
  <c r="F1509" i="27"/>
  <c r="F1510" i="27"/>
  <c r="F1511" i="27"/>
  <c r="F1512" i="27"/>
  <c r="F1513" i="27"/>
  <c r="F1514" i="27"/>
  <c r="F1515" i="27"/>
  <c r="F1516" i="27"/>
  <c r="F1517" i="27"/>
  <c r="F1518" i="27"/>
  <c r="F1519" i="27"/>
  <c r="F1520" i="27"/>
  <c r="F1521" i="27"/>
  <c r="F1522" i="27"/>
  <c r="F1523" i="27"/>
  <c r="F1524" i="27"/>
  <c r="F1525" i="27"/>
  <c r="F1526" i="27"/>
  <c r="F1527" i="27"/>
  <c r="F1528" i="27"/>
  <c r="F1529" i="27"/>
  <c r="F1530" i="27"/>
  <c r="F1531" i="27"/>
  <c r="F1532" i="27"/>
  <c r="F1533" i="27"/>
  <c r="F1534" i="27"/>
  <c r="F1535" i="27"/>
  <c r="F1536" i="27"/>
  <c r="F1537" i="27"/>
  <c r="F1538" i="27"/>
  <c r="F1539" i="27"/>
  <c r="F1540" i="27"/>
  <c r="F1541" i="27"/>
  <c r="F1542" i="27"/>
  <c r="F1543" i="27"/>
  <c r="F1544" i="27"/>
  <c r="F1545" i="27"/>
  <c r="F1546" i="27"/>
  <c r="F1547" i="27"/>
  <c r="F1548" i="27"/>
  <c r="F1549" i="27"/>
  <c r="F1550" i="27"/>
  <c r="F1551" i="27"/>
  <c r="F1552" i="27"/>
  <c r="F1553" i="27"/>
  <c r="F1554" i="27"/>
  <c r="F1555" i="27"/>
  <c r="F1556" i="27"/>
  <c r="F1557" i="27"/>
  <c r="F1558" i="27"/>
  <c r="F1559" i="27"/>
  <c r="F1560" i="27"/>
  <c r="F1561" i="27"/>
  <c r="F1562" i="27"/>
  <c r="F1563" i="27"/>
  <c r="F1564" i="27"/>
  <c r="F1565" i="27"/>
  <c r="F1566" i="27"/>
  <c r="F1567" i="27"/>
  <c r="F1568" i="27"/>
  <c r="F1569" i="27"/>
  <c r="F1570" i="27"/>
  <c r="F1571" i="27"/>
  <c r="F1572" i="27"/>
  <c r="F1573" i="27"/>
  <c r="F1574" i="27"/>
  <c r="F1575" i="27"/>
  <c r="F1576" i="27"/>
  <c r="F1577" i="27"/>
  <c r="F1578" i="27"/>
  <c r="F1579" i="27"/>
  <c r="F1580" i="27"/>
  <c r="F1581" i="27"/>
  <c r="F1582" i="27"/>
  <c r="F1583" i="27"/>
  <c r="F1584" i="27"/>
  <c r="F1585" i="27"/>
  <c r="F2" i="27"/>
  <c r="C1646" i="27" l="1"/>
  <c r="E1646" i="27"/>
  <c r="B1646" i="27"/>
  <c r="B1647" i="27"/>
  <c r="C1647" i="27"/>
  <c r="E1647" i="27"/>
  <c r="G10" i="12" a="1"/>
  <c r="G10" i="12" s="1"/>
  <c r="H2" i="43"/>
  <c r="I5" i="35"/>
  <c r="F13" i="29" l="1"/>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9" i="12"/>
  <c r="R2" i="43" s="1"/>
  <c r="C15" i="12"/>
  <c r="M2" i="43" s="1"/>
  <c r="C16" i="12"/>
  <c r="N2" i="43" s="1"/>
  <c r="H1602" i="27" l="1"/>
  <c r="H1588" i="27"/>
  <c r="H1618" i="27"/>
  <c r="H1600" i="27"/>
  <c r="H1630" i="27"/>
  <c r="H1640" i="27"/>
  <c r="H1638" i="27"/>
  <c r="H1590" i="27"/>
  <c r="H1607" i="27"/>
  <c r="H1610" i="27"/>
  <c r="H1619" i="27"/>
  <c r="H1616" i="27"/>
  <c r="H1611" i="27"/>
  <c r="H1643" i="27"/>
  <c r="H1615" i="27"/>
  <c r="H1595" i="27"/>
  <c r="H1625" i="27"/>
  <c r="H1608" i="27"/>
  <c r="H1635" i="27"/>
  <c r="H1621" i="27"/>
  <c r="H1592" i="27"/>
  <c r="H1599" i="27"/>
  <c r="H1594" i="27"/>
  <c r="H1626" i="27"/>
  <c r="H1614" i="27"/>
  <c r="H1591" i="27"/>
  <c r="H1641" i="27"/>
  <c r="H1633" i="27"/>
  <c r="H1617" i="27"/>
  <c r="H1597" i="27"/>
  <c r="H1645" i="27"/>
  <c r="H1613" i="27"/>
  <c r="H1642" i="27"/>
  <c r="H1587" i="27"/>
  <c r="H1629" i="27"/>
  <c r="H1598" i="27"/>
  <c r="H1604" i="27"/>
  <c r="H1647" i="27"/>
  <c r="H1620" i="27"/>
  <c r="H1624" i="27"/>
  <c r="H1605" i="27"/>
  <c r="H1636" i="27"/>
  <c r="H1622" i="27"/>
  <c r="H1589" i="27"/>
  <c r="H1601" i="27"/>
  <c r="H1596" i="27"/>
  <c r="H1612" i="27"/>
  <c r="H1627" i="27"/>
  <c r="H1644" i="27"/>
  <c r="H1631" i="27"/>
  <c r="H1603" i="27"/>
  <c r="H1634" i="27"/>
  <c r="H1632" i="27"/>
  <c r="H1586" i="27"/>
  <c r="H1637" i="27"/>
  <c r="H1606" i="27"/>
  <c r="H1623" i="27"/>
  <c r="H1609" i="27"/>
  <c r="H1646" i="27"/>
  <c r="H1639" i="27"/>
  <c r="H1628" i="27"/>
  <c r="H1593" i="27"/>
  <c r="D20" i="12"/>
  <c r="C7" i="35"/>
  <c r="C7" i="29"/>
  <c r="C20" i="12"/>
  <c r="U2" i="43" l="1"/>
  <c r="AU2" i="43"/>
  <c r="T2" i="43"/>
  <c r="AI2" i="43"/>
  <c r="S2" i="43"/>
  <c r="BR2" i="43"/>
  <c r="BB2" i="43"/>
  <c r="BX2" i="43"/>
  <c r="CE2" i="43"/>
  <c r="AY2" i="43"/>
  <c r="BA2" i="43"/>
  <c r="AZ2" i="43"/>
  <c r="BF2" i="43"/>
  <c r="AX2" i="43"/>
  <c r="BO2" i="43"/>
  <c r="BU2" i="43"/>
  <c r="BE2" i="43"/>
  <c r="AW2" i="43"/>
  <c r="CB2" i="43"/>
  <c r="BL2" i="43"/>
  <c r="BD2" i="43"/>
  <c r="AV2" i="43"/>
  <c r="BC2" i="43"/>
  <c r="AN2" i="43"/>
  <c r="BZ2" i="43"/>
  <c r="BJ2" i="43"/>
  <c r="AT2" i="43"/>
  <c r="AL2" i="43"/>
  <c r="AD2" i="43"/>
  <c r="V2" i="43"/>
  <c r="AR2" i="43"/>
  <c r="AB2" i="43"/>
  <c r="AS2" i="43"/>
  <c r="AK2" i="43"/>
  <c r="AC2" i="43"/>
  <c r="AJ2" i="43"/>
  <c r="AQ2" i="43"/>
  <c r="AA2" i="43"/>
  <c r="CD2" i="43"/>
  <c r="AP2" i="43"/>
  <c r="AH2" i="43"/>
  <c r="Z2" i="43"/>
  <c r="CC2" i="43"/>
  <c r="AO2" i="43"/>
  <c r="AG2" i="43"/>
  <c r="Y2" i="43"/>
  <c r="AF2" i="43"/>
  <c r="X2" i="43"/>
  <c r="CA2" i="43"/>
  <c r="BK2" i="43"/>
  <c r="AM2" i="43"/>
  <c r="AE2" i="43"/>
  <c r="W2" i="43"/>
  <c r="L13" i="35"/>
  <c r="I13" i="35"/>
  <c r="F13" i="35"/>
  <c r="C13" i="35"/>
  <c r="AF12" i="35"/>
  <c r="O13" i="35"/>
  <c r="R11" i="29"/>
  <c r="O13" i="29"/>
  <c r="O14" i="29" s="1"/>
  <c r="L13" i="29"/>
  <c r="L14" i="29" s="1"/>
  <c r="L15" i="29" s="1"/>
  <c r="I13" i="29"/>
  <c r="I14" i="29" s="1"/>
  <c r="C13" i="29"/>
  <c r="C14" i="29" s="1"/>
  <c r="I5" i="29"/>
  <c r="I44" i="12"/>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2" i="27"/>
  <c r="O15" i="29"/>
  <c r="R13" i="35"/>
  <c r="X13" i="35"/>
  <c r="U13" i="35"/>
  <c r="AA13" i="35"/>
  <c r="AD13" i="35"/>
  <c r="AG13" i="35"/>
  <c r="AJ13" i="35"/>
  <c r="C15" i="29"/>
  <c r="I15" i="29"/>
  <c r="L16" i="29"/>
  <c r="C36" i="12"/>
  <c r="BI2" i="43" s="1"/>
  <c r="D36" i="12"/>
  <c r="H2" i="27" l="1"/>
  <c r="D2" i="27" a="1"/>
  <c r="D2" i="27" s="1"/>
  <c r="E2" i="27" s="1"/>
  <c r="A3" i="27"/>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H3" i="27" l="1"/>
  <c r="D3" i="27" a="1"/>
  <c r="D3" i="27" s="1"/>
  <c r="E3" i="27" s="1"/>
  <c r="B2" i="27"/>
  <c r="C2" i="27"/>
  <c r="A4" i="27"/>
  <c r="L17" i="35"/>
  <c r="O17" i="29"/>
  <c r="C17" i="29"/>
  <c r="L18" i="29"/>
  <c r="I17" i="29"/>
  <c r="G8" i="12"/>
  <c r="H4" i="27" l="1"/>
  <c r="D4" i="27" a="1"/>
  <c r="D4" i="27" s="1"/>
  <c r="E4" i="27" s="1"/>
  <c r="B3" i="27"/>
  <c r="C3" i="27"/>
  <c r="A5" i="27"/>
  <c r="L18" i="35"/>
  <c r="O18" i="29"/>
  <c r="I18" i="29"/>
  <c r="L19" i="29"/>
  <c r="C18" i="29"/>
  <c r="H5" i="27" l="1"/>
  <c r="D5" i="27" a="1"/>
  <c r="D5" i="27" s="1"/>
  <c r="E5" i="27" s="1"/>
  <c r="C4" i="27"/>
  <c r="B4"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H6" i="27" l="1"/>
  <c r="D6" i="27" a="1"/>
  <c r="D6" i="27" s="1"/>
  <c r="E6" i="27" s="1"/>
  <c r="B5" i="27"/>
  <c r="C5"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H7" i="27" l="1"/>
  <c r="D7" i="27" a="1"/>
  <c r="D7" i="27" s="1"/>
  <c r="E7" i="27" s="1"/>
  <c r="B6" i="27"/>
  <c r="C6" i="27"/>
  <c r="A8" i="27"/>
  <c r="L21" i="35"/>
  <c r="L22" i="29"/>
  <c r="C21" i="29"/>
  <c r="AG22" i="29"/>
  <c r="I21" i="29"/>
  <c r="AM21" i="29"/>
  <c r="AD21" i="29"/>
  <c r="AA21" i="29"/>
  <c r="AJ21" i="29"/>
  <c r="O22" i="29"/>
  <c r="X21" i="29"/>
  <c r="U22" i="29"/>
  <c r="H8" i="27" l="1"/>
  <c r="D8" i="27" a="1"/>
  <c r="D8" i="27" s="1"/>
  <c r="E8" i="27" s="1"/>
  <c r="B7" i="27"/>
  <c r="C7" i="27"/>
  <c r="A9" i="27"/>
  <c r="L22" i="35"/>
  <c r="AJ22" i="29"/>
  <c r="AA22" i="29"/>
  <c r="AG23" i="29"/>
  <c r="X22" i="29"/>
  <c r="AD22" i="29"/>
  <c r="C22" i="29"/>
  <c r="U23" i="29"/>
  <c r="I22" i="29"/>
  <c r="O23" i="29"/>
  <c r="AM22" i="29"/>
  <c r="L23" i="29"/>
  <c r="H9" i="27" l="1"/>
  <c r="D9" i="27" a="1"/>
  <c r="D9" i="27" s="1"/>
  <c r="E9" i="27" s="1"/>
  <c r="C8" i="27"/>
  <c r="B8"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H10" i="27" l="1"/>
  <c r="D10" i="27" a="1"/>
  <c r="D10" i="27" s="1"/>
  <c r="E10" i="27" s="1"/>
  <c r="C9" i="27"/>
  <c r="B9" i="27"/>
  <c r="A11" i="27"/>
  <c r="L42" i="35"/>
  <c r="L43" i="35" s="1"/>
  <c r="U25" i="29"/>
  <c r="AD24" i="29"/>
  <c r="L25" i="29"/>
  <c r="I24" i="29"/>
  <c r="AI12" i="29"/>
  <c r="AA24" i="29"/>
  <c r="AJ24" i="29"/>
  <c r="O25" i="29"/>
  <c r="AG25" i="29"/>
  <c r="X24" i="29"/>
  <c r="C24" i="29"/>
  <c r="AM24" i="29"/>
  <c r="H11" i="27" l="1"/>
  <c r="D11" i="27" a="1"/>
  <c r="D11" i="27" s="1"/>
  <c r="E11" i="27" s="1"/>
  <c r="B10" i="27"/>
  <c r="C10" i="27"/>
  <c r="A12" i="27"/>
  <c r="U26" i="29"/>
  <c r="AG26" i="29"/>
  <c r="AM25" i="29"/>
  <c r="O26" i="29"/>
  <c r="I25" i="29"/>
  <c r="C25" i="29"/>
  <c r="AJ25" i="29"/>
  <c r="L26" i="29"/>
  <c r="X25" i="29"/>
  <c r="AA25" i="29"/>
  <c r="AD25" i="29"/>
  <c r="H12" i="27" l="1"/>
  <c r="D12" i="27" a="1"/>
  <c r="D12" i="27" s="1"/>
  <c r="E12" i="27" s="1"/>
  <c r="B11" i="27"/>
  <c r="C11" i="27"/>
  <c r="A13" i="27"/>
  <c r="I26" i="29"/>
  <c r="X26" i="29"/>
  <c r="U27" i="29"/>
  <c r="L27" i="29"/>
  <c r="O27" i="29"/>
  <c r="AD26" i="29"/>
  <c r="AJ26" i="29"/>
  <c r="AM26" i="29"/>
  <c r="AA26" i="29"/>
  <c r="C26" i="29"/>
  <c r="AG27" i="29"/>
  <c r="H13" i="27" l="1"/>
  <c r="D13" i="27" a="1"/>
  <c r="D13" i="27" s="1"/>
  <c r="E13" i="27" s="1"/>
  <c r="B12" i="27"/>
  <c r="C12" i="27"/>
  <c r="A14" i="27"/>
  <c r="L28" i="29"/>
  <c r="AG28" i="29"/>
  <c r="AJ27" i="29"/>
  <c r="U28" i="29"/>
  <c r="C27" i="29"/>
  <c r="AD27" i="29"/>
  <c r="X27" i="29"/>
  <c r="AM27" i="29"/>
  <c r="AA27" i="29"/>
  <c r="O28" i="29"/>
  <c r="I27" i="29"/>
  <c r="H14" i="27" l="1"/>
  <c r="D14" i="27" a="1"/>
  <c r="D14" i="27" s="1"/>
  <c r="E14" i="27" s="1"/>
  <c r="B13" i="27"/>
  <c r="C13" i="27"/>
  <c r="A15" i="27"/>
  <c r="C28" i="29"/>
  <c r="AA28" i="29"/>
  <c r="U29" i="29"/>
  <c r="X28" i="29"/>
  <c r="O29" i="29"/>
  <c r="AD28" i="29"/>
  <c r="AG29" i="29"/>
  <c r="L29" i="29"/>
  <c r="AM28" i="29"/>
  <c r="I28" i="29"/>
  <c r="AJ28" i="29"/>
  <c r="H15" i="27" l="1"/>
  <c r="D15" i="27" a="1"/>
  <c r="D15" i="27" s="1"/>
  <c r="E15" i="27" s="1"/>
  <c r="B14" i="27"/>
  <c r="C14" i="27"/>
  <c r="A16" i="27"/>
  <c r="AM29" i="29"/>
  <c r="O30" i="29"/>
  <c r="C29" i="29"/>
  <c r="AJ29" i="29"/>
  <c r="AG30" i="29"/>
  <c r="U30" i="29"/>
  <c r="X29" i="29"/>
  <c r="I29" i="29"/>
  <c r="AD29" i="29"/>
  <c r="AA29" i="29"/>
  <c r="L30" i="29"/>
  <c r="H16" i="27" l="1"/>
  <c r="D16" i="27" a="1"/>
  <c r="D16" i="27" s="1"/>
  <c r="E16" i="27" s="1"/>
  <c r="B15" i="27"/>
  <c r="C15" i="27"/>
  <c r="A17" i="27"/>
  <c r="I30" i="29"/>
  <c r="L31" i="29"/>
  <c r="X30" i="29"/>
  <c r="C30" i="29"/>
  <c r="AJ30" i="29"/>
  <c r="O31" i="29"/>
  <c r="U31" i="29"/>
  <c r="AA30" i="29"/>
  <c r="AD30" i="29"/>
  <c r="AG31" i="29"/>
  <c r="AM30" i="29"/>
  <c r="H17" i="27" l="1"/>
  <c r="D17" i="27" a="1"/>
  <c r="D17" i="27" s="1"/>
  <c r="E17" i="27" s="1"/>
  <c r="C16" i="27"/>
  <c r="B16" i="27"/>
  <c r="A18" i="27"/>
  <c r="X31" i="29"/>
  <c r="AG32" i="29"/>
  <c r="C31" i="29"/>
  <c r="U32" i="29"/>
  <c r="O32" i="29"/>
  <c r="L32" i="29"/>
  <c r="AM31" i="29"/>
  <c r="AA31" i="29"/>
  <c r="AD31" i="29"/>
  <c r="AJ31" i="29"/>
  <c r="I31" i="29"/>
  <c r="H18" i="27" l="1"/>
  <c r="D18" i="27" a="1"/>
  <c r="D18" i="27" s="1"/>
  <c r="E18" i="27" s="1"/>
  <c r="B17" i="27"/>
  <c r="C17" i="27"/>
  <c r="A19" i="27"/>
  <c r="AD32" i="29"/>
  <c r="AA32" i="29"/>
  <c r="I32" i="29"/>
  <c r="C32" i="29"/>
  <c r="O33" i="29"/>
  <c r="U33" i="29"/>
  <c r="AM32" i="29"/>
  <c r="X32" i="29"/>
  <c r="AJ32" i="29"/>
  <c r="L33" i="29"/>
  <c r="AG33" i="29"/>
  <c r="H19" i="27" l="1"/>
  <c r="D19" i="27" a="1"/>
  <c r="D19" i="27" s="1"/>
  <c r="E19" i="27" s="1"/>
  <c r="B18" i="27"/>
  <c r="C18" i="27"/>
  <c r="A20" i="27"/>
  <c r="AD33" i="29"/>
  <c r="AJ33" i="29"/>
  <c r="O34" i="29"/>
  <c r="X33" i="29"/>
  <c r="C33" i="29"/>
  <c r="AG34" i="29"/>
  <c r="AM33" i="29"/>
  <c r="I33" i="29"/>
  <c r="L34" i="29"/>
  <c r="U34" i="29"/>
  <c r="AA33" i="29"/>
  <c r="H20" i="27" l="1"/>
  <c r="D20" i="27" a="1"/>
  <c r="D20" i="27" s="1"/>
  <c r="E20" i="27" s="1"/>
  <c r="C19" i="27"/>
  <c r="B19" i="27"/>
  <c r="A21" i="27"/>
  <c r="I34" i="29"/>
  <c r="O35" i="29"/>
  <c r="U35" i="29"/>
  <c r="AG35" i="29"/>
  <c r="AJ34" i="29"/>
  <c r="X34" i="29"/>
  <c r="AA34" i="29"/>
  <c r="AD34" i="29"/>
  <c r="AM34" i="29"/>
  <c r="L35" i="29"/>
  <c r="C34" i="29"/>
  <c r="H21" i="27" l="1"/>
  <c r="D21" i="27" a="1"/>
  <c r="D21" i="27" s="1"/>
  <c r="E21" i="27" s="1"/>
  <c r="B20" i="27"/>
  <c r="C20" i="27"/>
  <c r="A22" i="27"/>
  <c r="AD35" i="29"/>
  <c r="C35" i="29"/>
  <c r="AA35" i="29"/>
  <c r="U36" i="29"/>
  <c r="L36" i="29"/>
  <c r="X35" i="29"/>
  <c r="O36" i="29"/>
  <c r="AG36" i="29"/>
  <c r="AM35" i="29"/>
  <c r="AJ35" i="29"/>
  <c r="I35" i="29"/>
  <c r="H22" i="27" l="1"/>
  <c r="D22" i="27" a="1"/>
  <c r="D22" i="27" s="1"/>
  <c r="E22" i="27" s="1"/>
  <c r="B21" i="27"/>
  <c r="C21" i="27"/>
  <c r="A23" i="27"/>
  <c r="AA36" i="29"/>
  <c r="U37" i="29"/>
  <c r="I36" i="29"/>
  <c r="O37" i="29"/>
  <c r="AJ36" i="29"/>
  <c r="X36" i="29"/>
  <c r="C36" i="29"/>
  <c r="AG37" i="29"/>
  <c r="AM36" i="29"/>
  <c r="L37" i="29"/>
  <c r="AD36" i="29"/>
  <c r="H23" i="27" l="1"/>
  <c r="D23" i="27" a="1"/>
  <c r="D23" i="27" s="1"/>
  <c r="E23" i="27" s="1"/>
  <c r="B22" i="27"/>
  <c r="C22" i="27"/>
  <c r="A24" i="27"/>
  <c r="O38" i="29"/>
  <c r="C37" i="29"/>
  <c r="AD37" i="29"/>
  <c r="L38" i="29"/>
  <c r="X37" i="29"/>
  <c r="U38" i="29"/>
  <c r="AG38" i="29"/>
  <c r="I37" i="29"/>
  <c r="AM37" i="29"/>
  <c r="AJ37" i="29"/>
  <c r="AA37" i="29"/>
  <c r="H24" i="27" l="1"/>
  <c r="D24" i="27" a="1"/>
  <c r="D24" i="27" s="1"/>
  <c r="E24" i="27" s="1"/>
  <c r="C23" i="27"/>
  <c r="B23" i="27"/>
  <c r="A25" i="27"/>
  <c r="AM38" i="29"/>
  <c r="O39" i="29"/>
  <c r="I38" i="29"/>
  <c r="U39" i="29"/>
  <c r="L39" i="29"/>
  <c r="AA38" i="29"/>
  <c r="AG39" i="29"/>
  <c r="AD38" i="29"/>
  <c r="AJ38" i="29"/>
  <c r="C38" i="29"/>
  <c r="X38" i="29"/>
  <c r="H25" i="27" l="1"/>
  <c r="D25" i="27" a="1"/>
  <c r="D25" i="27" s="1"/>
  <c r="E25" i="27" s="1"/>
  <c r="C24" i="27"/>
  <c r="B24" i="27"/>
  <c r="A26" i="27"/>
  <c r="AJ39" i="29"/>
  <c r="L40" i="29"/>
  <c r="AM39" i="29"/>
  <c r="AD39" i="29"/>
  <c r="U40" i="29"/>
  <c r="I39" i="29"/>
  <c r="C39" i="29"/>
  <c r="AA39" i="29"/>
  <c r="X39" i="29"/>
  <c r="AG40" i="29"/>
  <c r="O40" i="29"/>
  <c r="H26" i="27" l="1"/>
  <c r="D26" i="27" a="1"/>
  <c r="D26" i="27" s="1"/>
  <c r="E26" i="27" s="1"/>
  <c r="B25" i="27"/>
  <c r="C25" i="27"/>
  <c r="A27" i="27"/>
  <c r="O41" i="29"/>
  <c r="AA40" i="29"/>
  <c r="AM40" i="29"/>
  <c r="AD40" i="29"/>
  <c r="C40" i="29"/>
  <c r="AG41" i="29"/>
  <c r="I40" i="29"/>
  <c r="L41" i="29"/>
  <c r="X40" i="29"/>
  <c r="AJ40" i="29"/>
  <c r="H27" i="27" l="1"/>
  <c r="D27" i="27" a="1"/>
  <c r="D27" i="27" s="1"/>
  <c r="E27" i="27" s="1"/>
  <c r="B26" i="27"/>
  <c r="C26" i="27"/>
  <c r="A28" i="27"/>
  <c r="AD41" i="29"/>
  <c r="AJ41" i="29"/>
  <c r="L42" i="29"/>
  <c r="AM41" i="29"/>
  <c r="AG42" i="29"/>
  <c r="AA41" i="29"/>
  <c r="I41" i="29"/>
  <c r="X41" i="29"/>
  <c r="C41" i="29"/>
  <c r="O42" i="29"/>
  <c r="H28" i="27" l="1"/>
  <c r="D28" i="27" a="1"/>
  <c r="D28" i="27" s="1"/>
  <c r="E28" i="27" s="1"/>
  <c r="B27" i="27"/>
  <c r="C27" i="27"/>
  <c r="A29" i="27"/>
  <c r="AD42" i="29"/>
  <c r="AM42" i="29"/>
  <c r="O43" i="29"/>
  <c r="C42" i="29"/>
  <c r="C43" i="29" s="1"/>
  <c r="X42" i="29"/>
  <c r="I42" i="29"/>
  <c r="AA42" i="29"/>
  <c r="AJ42" i="29"/>
  <c r="H29" i="27" l="1"/>
  <c r="D29" i="27" a="1"/>
  <c r="D29" i="27" s="1"/>
  <c r="E29" i="27" s="1"/>
  <c r="B28" i="27"/>
  <c r="C28" i="27"/>
  <c r="A30" i="27"/>
  <c r="I43" i="29"/>
  <c r="AJ43" i="29"/>
  <c r="X43" i="29"/>
  <c r="AM43" i="29"/>
  <c r="AD43" i="29"/>
  <c r="H30" i="27" l="1"/>
  <c r="D30" i="27" a="1"/>
  <c r="D30" i="27" s="1"/>
  <c r="E30" i="27" s="1"/>
  <c r="B29" i="27"/>
  <c r="C29" i="27"/>
  <c r="A31" i="27"/>
  <c r="H31" i="27" l="1"/>
  <c r="D31" i="27" a="1"/>
  <c r="D31" i="27" s="1"/>
  <c r="E31" i="27" s="1"/>
  <c r="B30" i="27"/>
  <c r="C30" i="27"/>
  <c r="A32" i="27"/>
  <c r="H32" i="27" l="1"/>
  <c r="D32" i="27" a="1"/>
  <c r="D32" i="27" s="1"/>
  <c r="E32" i="27" s="1"/>
  <c r="B31" i="27"/>
  <c r="C31" i="27"/>
  <c r="A33" i="27"/>
  <c r="H33" i="27" l="1"/>
  <c r="D33" i="27" a="1"/>
  <c r="D33" i="27" s="1"/>
  <c r="E33" i="27" s="1"/>
  <c r="B32" i="27"/>
  <c r="C32" i="27"/>
  <c r="A34" i="27"/>
  <c r="H34" i="27" l="1"/>
  <c r="D34" i="27" a="1"/>
  <c r="D34" i="27" s="1"/>
  <c r="E34" i="27" s="1"/>
  <c r="B33" i="27"/>
  <c r="C33" i="27"/>
  <c r="A35" i="27"/>
  <c r="H35" i="27" l="1"/>
  <c r="D35" i="27" a="1"/>
  <c r="D35" i="27" s="1"/>
  <c r="E35" i="27" s="1"/>
  <c r="B34" i="27"/>
  <c r="C34" i="27"/>
  <c r="A36" i="27"/>
  <c r="H36" i="27" l="1"/>
  <c r="D36" i="27" a="1"/>
  <c r="D36" i="27" s="1"/>
  <c r="E36" i="27" s="1"/>
  <c r="B35" i="27"/>
  <c r="C35" i="27"/>
  <c r="A37" i="27"/>
  <c r="H37" i="27" l="1"/>
  <c r="D37" i="27" a="1"/>
  <c r="D37" i="27" s="1"/>
  <c r="E37" i="27" s="1"/>
  <c r="B36" i="27"/>
  <c r="C36" i="27"/>
  <c r="A38" i="27"/>
  <c r="H38" i="27" l="1"/>
  <c r="D38" i="27" a="1"/>
  <c r="D38" i="27" s="1"/>
  <c r="E38" i="27" s="1"/>
  <c r="B37" i="27"/>
  <c r="C37" i="27"/>
  <c r="A39" i="27"/>
  <c r="H39" i="27" l="1"/>
  <c r="D39" i="27" a="1"/>
  <c r="D39" i="27" s="1"/>
  <c r="E39" i="27" s="1"/>
  <c r="B38" i="27"/>
  <c r="C38" i="27"/>
  <c r="A40" i="27"/>
  <c r="H40" i="27" l="1"/>
  <c r="D40" i="27" a="1"/>
  <c r="D40" i="27" s="1"/>
  <c r="E40" i="27" s="1"/>
  <c r="B39" i="27"/>
  <c r="C39" i="27"/>
  <c r="A41" i="27"/>
  <c r="H41" i="27" l="1"/>
  <c r="D41" i="27" a="1"/>
  <c r="D41" i="27" s="1"/>
  <c r="E41" i="27" s="1"/>
  <c r="B40" i="27"/>
  <c r="C40" i="27"/>
  <c r="A42" i="27"/>
  <c r="H42" i="27" l="1"/>
  <c r="D42" i="27" a="1"/>
  <c r="D42" i="27" s="1"/>
  <c r="E42" i="27" s="1"/>
  <c r="C41" i="27"/>
  <c r="B41" i="27"/>
  <c r="A43" i="27"/>
  <c r="H43" i="27" l="1"/>
  <c r="D43" i="27" a="1"/>
  <c r="D43" i="27" s="1"/>
  <c r="E43" i="27" s="1"/>
  <c r="B42" i="27"/>
  <c r="C42" i="27"/>
  <c r="A44" i="27"/>
  <c r="H44" i="27" l="1"/>
  <c r="D44" i="27" a="1"/>
  <c r="D44" i="27" s="1"/>
  <c r="E44" i="27" s="1"/>
  <c r="B43" i="27"/>
  <c r="C43" i="27"/>
  <c r="A45" i="27"/>
  <c r="H45" i="27" l="1"/>
  <c r="D45" i="27" a="1"/>
  <c r="D45" i="27" s="1"/>
  <c r="E45" i="27" s="1"/>
  <c r="B44" i="27"/>
  <c r="C44" i="27"/>
  <c r="A46" i="27"/>
  <c r="H46" i="27" l="1"/>
  <c r="D46" i="27" a="1"/>
  <c r="D46" i="27" s="1"/>
  <c r="E46" i="27" s="1"/>
  <c r="B45" i="27"/>
  <c r="C45" i="27"/>
  <c r="A47" i="27"/>
  <c r="H47" i="27" l="1"/>
  <c r="D47" i="27" a="1"/>
  <c r="D47" i="27" s="1"/>
  <c r="E47" i="27" s="1"/>
  <c r="B46" i="27"/>
  <c r="C46" i="27"/>
  <c r="A48" i="27"/>
  <c r="H48" i="27" l="1"/>
  <c r="D48" i="27" a="1"/>
  <c r="D48" i="27" s="1"/>
  <c r="E48" i="27" s="1"/>
  <c r="B47" i="27"/>
  <c r="C47" i="27"/>
  <c r="A49" i="27"/>
  <c r="H49" i="27" l="1"/>
  <c r="D49" i="27" a="1"/>
  <c r="D49" i="27" s="1"/>
  <c r="E49" i="27" s="1"/>
  <c r="B48" i="27"/>
  <c r="C48" i="27"/>
  <c r="A50" i="27"/>
  <c r="H50" i="27" l="1"/>
  <c r="D50" i="27" a="1"/>
  <c r="D50" i="27" s="1"/>
  <c r="E50" i="27" s="1"/>
  <c r="C49" i="27"/>
  <c r="B49" i="27"/>
  <c r="A51" i="27"/>
  <c r="H51" i="27" l="1"/>
  <c r="D51" i="27" a="1"/>
  <c r="D51" i="27" s="1"/>
  <c r="E51" i="27" s="1"/>
  <c r="B50" i="27"/>
  <c r="C50" i="27"/>
  <c r="A52" i="27"/>
  <c r="H52" i="27" l="1"/>
  <c r="D52" i="27" a="1"/>
  <c r="D52" i="27" s="1"/>
  <c r="E52" i="27" s="1"/>
  <c r="B51" i="27"/>
  <c r="C51" i="27"/>
  <c r="A53" i="27"/>
  <c r="H53" i="27" l="1"/>
  <c r="D53" i="27" a="1"/>
  <c r="D53" i="27" s="1"/>
  <c r="E53" i="27" s="1"/>
  <c r="B52" i="27"/>
  <c r="C52" i="27"/>
  <c r="A54" i="27"/>
  <c r="H54" i="27" l="1"/>
  <c r="D54" i="27" a="1"/>
  <c r="D54" i="27" s="1"/>
  <c r="E54" i="27" s="1"/>
  <c r="B53" i="27"/>
  <c r="C53" i="27"/>
  <c r="A55" i="27"/>
  <c r="H55" i="27" l="1"/>
  <c r="D55" i="27" a="1"/>
  <c r="D55" i="27" s="1"/>
  <c r="E55" i="27" s="1"/>
  <c r="B54" i="27"/>
  <c r="C54" i="27"/>
  <c r="A56" i="27"/>
  <c r="H56" i="27" l="1"/>
  <c r="D56" i="27" a="1"/>
  <c r="D56" i="27" s="1"/>
  <c r="E56" i="27" s="1"/>
  <c r="C55" i="27"/>
  <c r="B55" i="27"/>
  <c r="A57" i="27"/>
  <c r="H57" i="27" l="1"/>
  <c r="D57" i="27" a="1"/>
  <c r="D57" i="27" s="1"/>
  <c r="E57" i="27" s="1"/>
  <c r="B56" i="27"/>
  <c r="C56" i="27"/>
  <c r="A58" i="27"/>
  <c r="H58" i="27" l="1"/>
  <c r="D58" i="27" a="1"/>
  <c r="D58" i="27" s="1"/>
  <c r="E58" i="27" s="1"/>
  <c r="C57" i="27"/>
  <c r="B57" i="27"/>
  <c r="A59" i="27"/>
  <c r="H59" i="27" l="1"/>
  <c r="D59" i="27" a="1"/>
  <c r="D59" i="27" s="1"/>
  <c r="E59" i="27" s="1"/>
  <c r="B58" i="27"/>
  <c r="C58" i="27"/>
  <c r="A60" i="27"/>
  <c r="H60" i="27" l="1"/>
  <c r="D60" i="27" a="1"/>
  <c r="D60" i="27" s="1"/>
  <c r="E60" i="27" s="1"/>
  <c r="B59" i="27"/>
  <c r="C59" i="27"/>
  <c r="A61" i="27"/>
  <c r="H61" i="27" l="1"/>
  <c r="D61" i="27" a="1"/>
  <c r="D61" i="27" s="1"/>
  <c r="E61" i="27" s="1"/>
  <c r="B60" i="27"/>
  <c r="C60" i="27"/>
  <c r="A62" i="27"/>
  <c r="H62" i="27" l="1"/>
  <c r="D62" i="27" a="1"/>
  <c r="D62" i="27" s="1"/>
  <c r="E62" i="27" s="1"/>
  <c r="B61" i="27"/>
  <c r="C61" i="27"/>
  <c r="A63" i="27"/>
  <c r="H63" i="27" l="1"/>
  <c r="D63" i="27" a="1"/>
  <c r="D63" i="27" s="1"/>
  <c r="E63" i="27" s="1"/>
  <c r="B62" i="27"/>
  <c r="C62" i="27"/>
  <c r="A64" i="27"/>
  <c r="H64" i="27" l="1"/>
  <c r="D64" i="27" a="1"/>
  <c r="D64" i="27" s="1"/>
  <c r="E64" i="27" s="1"/>
  <c r="B63" i="27"/>
  <c r="C63" i="27"/>
  <c r="A65" i="27"/>
  <c r="H65" i="27" l="1"/>
  <c r="D65" i="27" a="1"/>
  <c r="D65" i="27" s="1"/>
  <c r="E65" i="27" s="1"/>
  <c r="C64" i="27"/>
  <c r="B64" i="27"/>
  <c r="A66" i="27"/>
  <c r="H66" i="27" l="1"/>
  <c r="D66" i="27" a="1"/>
  <c r="D66" i="27" s="1"/>
  <c r="E66" i="27" s="1"/>
  <c r="C65" i="27"/>
  <c r="B65" i="27"/>
  <c r="A67" i="27"/>
  <c r="H67" i="27" l="1"/>
  <c r="D67" i="27" a="1"/>
  <c r="D67" i="27" s="1"/>
  <c r="E67" i="27" s="1"/>
  <c r="B66" i="27"/>
  <c r="C66" i="27"/>
  <c r="A68" i="27"/>
  <c r="H68" i="27" l="1"/>
  <c r="D68" i="27" a="1"/>
  <c r="D68" i="27" s="1"/>
  <c r="E68" i="27" s="1"/>
  <c r="B67" i="27"/>
  <c r="C67" i="27"/>
  <c r="A69" i="27"/>
  <c r="H69" i="27" l="1"/>
  <c r="D69" i="27" a="1"/>
  <c r="D69" i="27" s="1"/>
  <c r="E69" i="27" s="1"/>
  <c r="B68" i="27"/>
  <c r="C68" i="27"/>
  <c r="A70" i="27"/>
  <c r="H70" i="27" l="1"/>
  <c r="D70" i="27" a="1"/>
  <c r="D70" i="27" s="1"/>
  <c r="E70" i="27" s="1"/>
  <c r="B69" i="27"/>
  <c r="C69" i="27"/>
  <c r="A71" i="27"/>
  <c r="H71" i="27" l="1"/>
  <c r="D71" i="27" a="1"/>
  <c r="D71" i="27" s="1"/>
  <c r="E71" i="27" s="1"/>
  <c r="B70" i="27"/>
  <c r="C70" i="27"/>
  <c r="A72" i="27"/>
  <c r="H72" i="27" l="1"/>
  <c r="D72" i="27" a="1"/>
  <c r="D72" i="27" s="1"/>
  <c r="E72" i="27" s="1"/>
  <c r="B71" i="27"/>
  <c r="C71" i="27"/>
  <c r="A73" i="27"/>
  <c r="H73" i="27" l="1"/>
  <c r="D73" i="27" a="1"/>
  <c r="D73" i="27" s="1"/>
  <c r="E73" i="27" s="1"/>
  <c r="B72" i="27"/>
  <c r="C72" i="27"/>
  <c r="A74" i="27"/>
  <c r="H74" i="27" l="1"/>
  <c r="D74" i="27" a="1"/>
  <c r="D74" i="27" s="1"/>
  <c r="E74" i="27" s="1"/>
  <c r="B73" i="27"/>
  <c r="C73" i="27"/>
  <c r="A75" i="27"/>
  <c r="H75" i="27" l="1"/>
  <c r="D75" i="27" a="1"/>
  <c r="D75" i="27" s="1"/>
  <c r="E75" i="27" s="1"/>
  <c r="C74" i="27"/>
  <c r="B74" i="27"/>
  <c r="A76" i="27"/>
  <c r="H76" i="27" l="1"/>
  <c r="D76" i="27" a="1"/>
  <c r="D76" i="27" s="1"/>
  <c r="E76" i="27" s="1"/>
  <c r="C75" i="27"/>
  <c r="B75" i="27"/>
  <c r="A77" i="27"/>
  <c r="H77" i="27" l="1"/>
  <c r="D77" i="27" a="1"/>
  <c r="D77" i="27" s="1"/>
  <c r="E77" i="27" s="1"/>
  <c r="B76" i="27"/>
  <c r="C76" i="27"/>
  <c r="A78" i="27"/>
  <c r="H78" i="27" l="1"/>
  <c r="D78" i="27" a="1"/>
  <c r="D78" i="27" s="1"/>
  <c r="E78" i="27" s="1"/>
  <c r="B77" i="27"/>
  <c r="C77" i="27"/>
  <c r="A79" i="27"/>
  <c r="H79" i="27" l="1"/>
  <c r="D79" i="27" a="1"/>
  <c r="D79" i="27" s="1"/>
  <c r="E79" i="27" s="1"/>
  <c r="B78" i="27"/>
  <c r="C78" i="27"/>
  <c r="A80" i="27"/>
  <c r="H80" i="27" l="1"/>
  <c r="D80" i="27" a="1"/>
  <c r="D80" i="27" s="1"/>
  <c r="E80" i="27" s="1"/>
  <c r="B79" i="27"/>
  <c r="C79" i="27"/>
  <c r="A81" i="27"/>
  <c r="H81" i="27" l="1"/>
  <c r="D81" i="27" a="1"/>
  <c r="D81" i="27" s="1"/>
  <c r="E81" i="27" s="1"/>
  <c r="B80" i="27"/>
  <c r="C80" i="27"/>
  <c r="A82" i="27"/>
  <c r="H82" i="27" l="1"/>
  <c r="D82" i="27" a="1"/>
  <c r="D82" i="27" s="1"/>
  <c r="E82" i="27" s="1"/>
  <c r="B81" i="27"/>
  <c r="C81" i="27"/>
  <c r="A83" i="27"/>
  <c r="H83" i="27" l="1"/>
  <c r="D83" i="27" a="1"/>
  <c r="D83" i="27" s="1"/>
  <c r="E83" i="27" s="1"/>
  <c r="B82" i="27"/>
  <c r="C82" i="27"/>
  <c r="A84" i="27"/>
  <c r="H84" i="27" l="1"/>
  <c r="D84" i="27" a="1"/>
  <c r="D84" i="27" s="1"/>
  <c r="E84" i="27" s="1"/>
  <c r="B83" i="27"/>
  <c r="C83" i="27"/>
  <c r="A85" i="27"/>
  <c r="H85" i="27" l="1"/>
  <c r="D85" i="27" a="1"/>
  <c r="D85" i="27" s="1"/>
  <c r="E85" i="27" s="1"/>
  <c r="C84" i="27"/>
  <c r="B84" i="27"/>
  <c r="A86" i="27"/>
  <c r="H86" i="27" l="1"/>
  <c r="D86" i="27" a="1"/>
  <c r="D86" i="27" s="1"/>
  <c r="E86" i="27" s="1"/>
  <c r="B85" i="27"/>
  <c r="C85" i="27"/>
  <c r="A87" i="27"/>
  <c r="H87" i="27" l="1"/>
  <c r="D87" i="27" a="1"/>
  <c r="D87" i="27" s="1"/>
  <c r="E87" i="27" s="1"/>
  <c r="B86" i="27"/>
  <c r="C86" i="27"/>
  <c r="A88" i="27"/>
  <c r="H88" i="27" l="1"/>
  <c r="D88" i="27" a="1"/>
  <c r="D88" i="27" s="1"/>
  <c r="E88" i="27" s="1"/>
  <c r="C87" i="27"/>
  <c r="B87" i="27"/>
  <c r="A89" i="27"/>
  <c r="H89" i="27" l="1"/>
  <c r="D89" i="27" a="1"/>
  <c r="D89" i="27" s="1"/>
  <c r="E89" i="27" s="1"/>
  <c r="B88" i="27"/>
  <c r="C88" i="27"/>
  <c r="A90" i="27"/>
  <c r="H90" i="27" l="1"/>
  <c r="D90" i="27" a="1"/>
  <c r="D90" i="27" s="1"/>
  <c r="E90" i="27" s="1"/>
  <c r="B89" i="27"/>
  <c r="C89" i="27"/>
  <c r="A91" i="27"/>
  <c r="H91" i="27" l="1"/>
  <c r="D91" i="27" a="1"/>
  <c r="D91" i="27" s="1"/>
  <c r="E91" i="27" s="1"/>
  <c r="B90" i="27"/>
  <c r="C90" i="27"/>
  <c r="A92" i="27"/>
  <c r="H92" i="27" l="1"/>
  <c r="D92" i="27" a="1"/>
  <c r="D92" i="27" s="1"/>
  <c r="E92" i="27" s="1"/>
  <c r="B91" i="27"/>
  <c r="C91" i="27"/>
  <c r="A93" i="27"/>
  <c r="H93" i="27" l="1"/>
  <c r="D93" i="27" a="1"/>
  <c r="D93" i="27" s="1"/>
  <c r="E93" i="27" s="1"/>
  <c r="C92" i="27"/>
  <c r="B92" i="27"/>
  <c r="A94" i="27"/>
  <c r="H94" i="27" l="1"/>
  <c r="D94" i="27" a="1"/>
  <c r="D94" i="27" s="1"/>
  <c r="E94" i="27" s="1"/>
  <c r="B93" i="27"/>
  <c r="C93" i="27"/>
  <c r="A95" i="27"/>
  <c r="H95" i="27" l="1"/>
  <c r="D95" i="27" a="1"/>
  <c r="D95" i="27" s="1"/>
  <c r="E95" i="27" s="1"/>
  <c r="B94" i="27"/>
  <c r="C94" i="27"/>
  <c r="A96" i="27"/>
  <c r="H96" i="27" l="1"/>
  <c r="D96" i="27" a="1"/>
  <c r="D96" i="27" s="1"/>
  <c r="E96" i="27" s="1"/>
  <c r="B95" i="27"/>
  <c r="C95" i="27"/>
  <c r="A97" i="27"/>
  <c r="H97" i="27" l="1"/>
  <c r="D97" i="27" a="1"/>
  <c r="D97" i="27" s="1"/>
  <c r="E97" i="27" s="1"/>
  <c r="C96" i="27"/>
  <c r="B96" i="27"/>
  <c r="A98" i="27"/>
  <c r="H98" i="27" l="1"/>
  <c r="D98" i="27" a="1"/>
  <c r="D98" i="27" s="1"/>
  <c r="E98" i="27" s="1"/>
  <c r="B97" i="27"/>
  <c r="C97" i="27"/>
  <c r="A99" i="27"/>
  <c r="H99" i="27" l="1"/>
  <c r="D99" i="27" a="1"/>
  <c r="D99" i="27" s="1"/>
  <c r="E99" i="27" s="1"/>
  <c r="B98" i="27"/>
  <c r="C98" i="27"/>
  <c r="A100" i="27"/>
  <c r="H100" i="27" l="1"/>
  <c r="D100" i="27" a="1"/>
  <c r="D100" i="27" s="1"/>
  <c r="E100" i="27" s="1"/>
  <c r="B99" i="27"/>
  <c r="C99" i="27"/>
  <c r="A101" i="27"/>
  <c r="H101" i="27" l="1"/>
  <c r="D101" i="27" a="1"/>
  <c r="D101" i="27" s="1"/>
  <c r="E101" i="27" s="1"/>
  <c r="B100" i="27"/>
  <c r="C100" i="27"/>
  <c r="A102" i="27"/>
  <c r="H102" i="27" l="1"/>
  <c r="D102" i="27" a="1"/>
  <c r="D102" i="27" s="1"/>
  <c r="E102" i="27" s="1"/>
  <c r="B101" i="27"/>
  <c r="C101" i="27"/>
  <c r="A103" i="27"/>
  <c r="H103" i="27" l="1"/>
  <c r="D103" i="27" a="1"/>
  <c r="D103" i="27" s="1"/>
  <c r="E103" i="27" s="1"/>
  <c r="B102" i="27"/>
  <c r="C102" i="27"/>
  <c r="A104" i="27"/>
  <c r="H104" i="27" l="1"/>
  <c r="D104" i="27" a="1"/>
  <c r="D104" i="27" s="1"/>
  <c r="E104" i="27" s="1"/>
  <c r="B103" i="27"/>
  <c r="C103" i="27"/>
  <c r="A105" i="27"/>
  <c r="H105" i="27" l="1"/>
  <c r="D105" i="27" a="1"/>
  <c r="D105" i="27" s="1"/>
  <c r="E105" i="27" s="1"/>
  <c r="C104" i="27"/>
  <c r="B104" i="27"/>
  <c r="A106" i="27"/>
  <c r="H106" i="27" l="1"/>
  <c r="D106" i="27" a="1"/>
  <c r="D106" i="27" s="1"/>
  <c r="E106" i="27" s="1"/>
  <c r="B105" i="27"/>
  <c r="C105" i="27"/>
  <c r="A107" i="27"/>
  <c r="H107" i="27" l="1"/>
  <c r="D107" i="27" a="1"/>
  <c r="D107" i="27" s="1"/>
  <c r="E107" i="27" s="1"/>
  <c r="B106" i="27"/>
  <c r="C106" i="27"/>
  <c r="A108" i="27"/>
  <c r="H108" i="27" l="1"/>
  <c r="D108" i="27" a="1"/>
  <c r="D108" i="27" s="1"/>
  <c r="E108" i="27" s="1"/>
  <c r="B107" i="27"/>
  <c r="C107" i="27"/>
  <c r="A109" i="27"/>
  <c r="H109" i="27" l="1"/>
  <c r="D109" i="27" a="1"/>
  <c r="D109" i="27" s="1"/>
  <c r="E109" i="27" s="1"/>
  <c r="B108" i="27"/>
  <c r="C108" i="27"/>
  <c r="A110" i="27"/>
  <c r="H110" i="27" l="1"/>
  <c r="D110" i="27" a="1"/>
  <c r="D110" i="27" s="1"/>
  <c r="E110" i="27" s="1"/>
  <c r="B109" i="27"/>
  <c r="C109" i="27"/>
  <c r="A111" i="27"/>
  <c r="H111" i="27" l="1"/>
  <c r="D111" i="27" a="1"/>
  <c r="D111" i="27" s="1"/>
  <c r="E111" i="27" s="1"/>
  <c r="B110" i="27"/>
  <c r="C110" i="27"/>
  <c r="A112" i="27"/>
  <c r="H112" i="27" l="1"/>
  <c r="D112" i="27" a="1"/>
  <c r="D112" i="27" s="1"/>
  <c r="E112" i="27" s="1"/>
  <c r="B111" i="27"/>
  <c r="C111" i="27"/>
  <c r="A113" i="27"/>
  <c r="H113" i="27" l="1"/>
  <c r="D113" i="27" a="1"/>
  <c r="D113" i="27" s="1"/>
  <c r="E113" i="27" s="1"/>
  <c r="B112" i="27"/>
  <c r="C112" i="27"/>
  <c r="A114" i="27"/>
  <c r="H114" i="27" l="1"/>
  <c r="D114" i="27" a="1"/>
  <c r="D114" i="27" s="1"/>
  <c r="E114" i="27" s="1"/>
  <c r="C113" i="27"/>
  <c r="B113" i="27"/>
  <c r="A115" i="27"/>
  <c r="H115" i="27" l="1"/>
  <c r="D115" i="27" a="1"/>
  <c r="D115" i="27" s="1"/>
  <c r="E115" i="27" s="1"/>
  <c r="C114" i="27"/>
  <c r="B114" i="27"/>
  <c r="A116" i="27"/>
  <c r="H116" i="27" l="1"/>
  <c r="D116" i="27" a="1"/>
  <c r="D116" i="27" s="1"/>
  <c r="E116" i="27" s="1"/>
  <c r="B115" i="27"/>
  <c r="C115" i="27"/>
  <c r="A117" i="27"/>
  <c r="H117" i="27" l="1"/>
  <c r="D117" i="27" a="1"/>
  <c r="D117" i="27" s="1"/>
  <c r="E117" i="27" s="1"/>
  <c r="C116" i="27"/>
  <c r="B116" i="27"/>
  <c r="A118" i="27"/>
  <c r="H118" i="27" l="1"/>
  <c r="D118" i="27" a="1"/>
  <c r="D118" i="27" s="1"/>
  <c r="E118" i="27" s="1"/>
  <c r="B117" i="27"/>
  <c r="C117" i="27"/>
  <c r="A119" i="27"/>
  <c r="H119" i="27" l="1"/>
  <c r="D119" i="27" a="1"/>
  <c r="D119" i="27" s="1"/>
  <c r="E119" i="27" s="1"/>
  <c r="B118" i="27"/>
  <c r="C118" i="27"/>
  <c r="A120" i="27"/>
  <c r="H120" i="27" l="1"/>
  <c r="D120" i="27" a="1"/>
  <c r="D120" i="27" s="1"/>
  <c r="E120" i="27" s="1"/>
  <c r="B119" i="27"/>
  <c r="C119" i="27"/>
  <c r="A121" i="27"/>
  <c r="H121" i="27" l="1"/>
  <c r="D121" i="27" a="1"/>
  <c r="D121" i="27" s="1"/>
  <c r="E121" i="27" s="1"/>
  <c r="B120" i="27"/>
  <c r="C120" i="27"/>
  <c r="A122" i="27"/>
  <c r="H122" i="27" l="1"/>
  <c r="D122" i="27" a="1"/>
  <c r="D122" i="27" s="1"/>
  <c r="E122" i="27" s="1"/>
  <c r="B121" i="27"/>
  <c r="C121" i="27"/>
  <c r="A123" i="27"/>
  <c r="H123" i="27" l="1"/>
  <c r="D123" i="27" a="1"/>
  <c r="D123" i="27" s="1"/>
  <c r="E123" i="27" s="1"/>
  <c r="C122" i="27"/>
  <c r="B122" i="27"/>
  <c r="A124" i="27"/>
  <c r="H124" i="27" l="1"/>
  <c r="D124" i="27" a="1"/>
  <c r="D124" i="27" s="1"/>
  <c r="E124" i="27" s="1"/>
  <c r="C123" i="27"/>
  <c r="B123" i="27"/>
  <c r="A125" i="27"/>
  <c r="H125" i="27" l="1"/>
  <c r="D125" i="27" a="1"/>
  <c r="D125" i="27" s="1"/>
  <c r="E125" i="27" s="1"/>
  <c r="B124" i="27"/>
  <c r="C124" i="27"/>
  <c r="A126" i="27"/>
  <c r="H126" i="27" l="1"/>
  <c r="D126" i="27" a="1"/>
  <c r="D126" i="27" s="1"/>
  <c r="E126" i="27" s="1"/>
  <c r="C125" i="27"/>
  <c r="B125" i="27"/>
  <c r="A127" i="27"/>
  <c r="H127" i="27" l="1"/>
  <c r="D127" i="27" a="1"/>
  <c r="D127" i="27" s="1"/>
  <c r="E127" i="27" s="1"/>
  <c r="B126" i="27"/>
  <c r="C126" i="27"/>
  <c r="A128" i="27"/>
  <c r="H128" i="27" l="1"/>
  <c r="D128" i="27" a="1"/>
  <c r="D128" i="27" s="1"/>
  <c r="E128" i="27" s="1"/>
  <c r="C127" i="27"/>
  <c r="B127" i="27"/>
  <c r="A129" i="27"/>
  <c r="H129" i="27" l="1"/>
  <c r="D129" i="27" a="1"/>
  <c r="D129" i="27" s="1"/>
  <c r="E129" i="27" s="1"/>
  <c r="B128" i="27"/>
  <c r="C128" i="27"/>
  <c r="A130" i="27"/>
  <c r="H130" i="27" l="1"/>
  <c r="D130" i="27" a="1"/>
  <c r="D130" i="27" s="1"/>
  <c r="E130" i="27" s="1"/>
  <c r="C129" i="27"/>
  <c r="B129" i="27"/>
  <c r="A131" i="27"/>
  <c r="H131" i="27" l="1"/>
  <c r="D131" i="27" a="1"/>
  <c r="D131" i="27" s="1"/>
  <c r="E131" i="27" s="1"/>
  <c r="C130" i="27"/>
  <c r="B130" i="27"/>
  <c r="A132" i="27"/>
  <c r="H132" i="27" l="1"/>
  <c r="D132" i="27" a="1"/>
  <c r="D132" i="27" s="1"/>
  <c r="E132" i="27" s="1"/>
  <c r="C131" i="27"/>
  <c r="B131" i="27"/>
  <c r="A133" i="27"/>
  <c r="H133" i="27" l="1"/>
  <c r="D133" i="27" a="1"/>
  <c r="D133" i="27" s="1"/>
  <c r="E133" i="27" s="1"/>
  <c r="B132" i="27"/>
  <c r="C132" i="27"/>
  <c r="A134" i="27"/>
  <c r="H134" i="27" l="1"/>
  <c r="D134" i="27" a="1"/>
  <c r="D134" i="27" s="1"/>
  <c r="E134" i="27" s="1"/>
  <c r="B133" i="27"/>
  <c r="C133" i="27"/>
  <c r="A135" i="27"/>
  <c r="H135" i="27" l="1"/>
  <c r="D135" i="27" a="1"/>
  <c r="D135" i="27" s="1"/>
  <c r="E135" i="27" s="1"/>
  <c r="C134" i="27"/>
  <c r="B134" i="27"/>
  <c r="A136" i="27"/>
  <c r="H136" i="27" l="1"/>
  <c r="D136" i="27" a="1"/>
  <c r="D136" i="27" s="1"/>
  <c r="E136" i="27" s="1"/>
  <c r="B135" i="27"/>
  <c r="C135" i="27"/>
  <c r="A137" i="27"/>
  <c r="H137" i="27" l="1"/>
  <c r="D137" i="27" a="1"/>
  <c r="D137" i="27" s="1"/>
  <c r="E137" i="27" s="1"/>
  <c r="C136" i="27"/>
  <c r="B136" i="27"/>
  <c r="A138" i="27"/>
  <c r="H138" i="27" l="1"/>
  <c r="D138" i="27" a="1"/>
  <c r="D138" i="27" s="1"/>
  <c r="E138" i="27" s="1"/>
  <c r="B137" i="27"/>
  <c r="C137" i="27"/>
  <c r="A139" i="27"/>
  <c r="H139" i="27" l="1"/>
  <c r="D139" i="27" a="1"/>
  <c r="D139" i="27" s="1"/>
  <c r="E139" i="27" s="1"/>
  <c r="C138" i="27"/>
  <c r="B138" i="27"/>
  <c r="A140" i="27"/>
  <c r="H140" i="27" l="1"/>
  <c r="D140" i="27" a="1"/>
  <c r="D140" i="27" s="1"/>
  <c r="E140" i="27" s="1"/>
  <c r="C139" i="27"/>
  <c r="B139" i="27"/>
  <c r="A141" i="27"/>
  <c r="H141" i="27" l="1"/>
  <c r="D141" i="27" a="1"/>
  <c r="D141" i="27" s="1"/>
  <c r="E141" i="27" s="1"/>
  <c r="B140" i="27"/>
  <c r="C140" i="27"/>
  <c r="A142" i="27"/>
  <c r="H142" i="27" l="1"/>
  <c r="D142" i="27" a="1"/>
  <c r="D142" i="27" s="1"/>
  <c r="E142" i="27" s="1"/>
  <c r="B141" i="27"/>
  <c r="C141" i="27"/>
  <c r="A143" i="27"/>
  <c r="H143" i="27" l="1"/>
  <c r="D143" i="27" a="1"/>
  <c r="D143" i="27" s="1"/>
  <c r="E143" i="27" s="1"/>
  <c r="B142" i="27"/>
  <c r="C142" i="27"/>
  <c r="A144" i="27"/>
  <c r="H144" i="27" l="1"/>
  <c r="D144" i="27" a="1"/>
  <c r="D144" i="27" s="1"/>
  <c r="E144" i="27" s="1"/>
  <c r="B143" i="27"/>
  <c r="C143" i="27"/>
  <c r="A145" i="27"/>
  <c r="H145" i="27" l="1"/>
  <c r="D145" i="27" a="1"/>
  <c r="D145" i="27" s="1"/>
  <c r="E145" i="27" s="1"/>
  <c r="B144" i="27"/>
  <c r="C144" i="27"/>
  <c r="A146" i="27"/>
  <c r="H146" i="27" l="1"/>
  <c r="D146" i="27" a="1"/>
  <c r="D146" i="27" s="1"/>
  <c r="E146" i="27" s="1"/>
  <c r="B145" i="27"/>
  <c r="C145" i="27"/>
  <c r="A147" i="27"/>
  <c r="H147" i="27" l="1"/>
  <c r="D147" i="27" a="1"/>
  <c r="D147" i="27" s="1"/>
  <c r="E147" i="27" s="1"/>
  <c r="B146" i="27"/>
  <c r="C146" i="27"/>
  <c r="A148" i="27"/>
  <c r="H148" i="27" l="1"/>
  <c r="D148" i="27" a="1"/>
  <c r="D148" i="27" s="1"/>
  <c r="E148" i="27" s="1"/>
  <c r="B147" i="27"/>
  <c r="C147" i="27"/>
  <c r="A149" i="27"/>
  <c r="H149" i="27" l="1"/>
  <c r="D149" i="27" a="1"/>
  <c r="D149" i="27" s="1"/>
  <c r="E149" i="27" s="1"/>
  <c r="B148" i="27"/>
  <c r="C148" i="27"/>
  <c r="A150" i="27"/>
  <c r="H150" i="27" l="1"/>
  <c r="D150" i="27" a="1"/>
  <c r="D150" i="27" s="1"/>
  <c r="E150" i="27" s="1"/>
  <c r="B149" i="27"/>
  <c r="C149" i="27"/>
  <c r="A151" i="27"/>
  <c r="H151" i="27" l="1"/>
  <c r="D151" i="27" a="1"/>
  <c r="D151" i="27" s="1"/>
  <c r="E151" i="27" s="1"/>
  <c r="B150" i="27"/>
  <c r="C150" i="27"/>
  <c r="A152" i="27"/>
  <c r="H152" i="27" l="1"/>
  <c r="D152" i="27" a="1"/>
  <c r="D152" i="27" s="1"/>
  <c r="E152" i="27" s="1"/>
  <c r="B151" i="27"/>
  <c r="C151" i="27"/>
  <c r="A153" i="27"/>
  <c r="H153" i="27" l="1"/>
  <c r="D153" i="27" a="1"/>
  <c r="D153" i="27" s="1"/>
  <c r="E153" i="27" s="1"/>
  <c r="B152" i="27"/>
  <c r="C152" i="27"/>
  <c r="A154" i="27"/>
  <c r="H154" i="27" l="1"/>
  <c r="D154" i="27" a="1"/>
  <c r="D154" i="27" s="1"/>
  <c r="E154" i="27" s="1"/>
  <c r="C153" i="27"/>
  <c r="B153" i="27"/>
  <c r="A155" i="27"/>
  <c r="H155" i="27" l="1"/>
  <c r="D155" i="27" a="1"/>
  <c r="D155" i="27" s="1"/>
  <c r="E155" i="27" s="1"/>
  <c r="B154" i="27"/>
  <c r="C154" i="27"/>
  <c r="A156" i="27"/>
  <c r="H156" i="27" l="1"/>
  <c r="D156" i="27" a="1"/>
  <c r="D156" i="27" s="1"/>
  <c r="E156" i="27" s="1"/>
  <c r="C155" i="27"/>
  <c r="B155" i="27"/>
  <c r="A157" i="27"/>
  <c r="H157" i="27" l="1"/>
  <c r="D157" i="27" a="1"/>
  <c r="D157" i="27" s="1"/>
  <c r="E157" i="27" s="1"/>
  <c r="B156" i="27"/>
  <c r="C156" i="27"/>
  <c r="A158" i="27"/>
  <c r="H158" i="27" l="1"/>
  <c r="D158" i="27" a="1"/>
  <c r="D158" i="27" s="1"/>
  <c r="E158" i="27" s="1"/>
  <c r="B157" i="27"/>
  <c r="C157" i="27"/>
  <c r="A159" i="27"/>
  <c r="H159" i="27" l="1"/>
  <c r="D159" i="27" a="1"/>
  <c r="D159" i="27" s="1"/>
  <c r="E159" i="27" s="1"/>
  <c r="B158" i="27"/>
  <c r="C158" i="27"/>
  <c r="A160" i="27"/>
  <c r="H160" i="27" l="1"/>
  <c r="D160" i="27" a="1"/>
  <c r="D160" i="27" s="1"/>
  <c r="E160" i="27" s="1"/>
  <c r="B159" i="27"/>
  <c r="C159" i="27"/>
  <c r="A161" i="27"/>
  <c r="H161" i="27" l="1"/>
  <c r="D161" i="27" a="1"/>
  <c r="D161" i="27" s="1"/>
  <c r="E161" i="27" s="1"/>
  <c r="B160" i="27"/>
  <c r="C160" i="27"/>
  <c r="A162" i="27"/>
  <c r="H162" i="27" l="1"/>
  <c r="D162" i="27" a="1"/>
  <c r="D162" i="27" s="1"/>
  <c r="E162" i="27" s="1"/>
  <c r="B161" i="27"/>
  <c r="C161" i="27"/>
  <c r="A163" i="27"/>
  <c r="H163" i="27" l="1"/>
  <c r="D163" i="27" a="1"/>
  <c r="D163" i="27" s="1"/>
  <c r="E163" i="27" s="1"/>
  <c r="B162" i="27"/>
  <c r="C162" i="27"/>
  <c r="A164" i="27"/>
  <c r="H164" i="27" l="1"/>
  <c r="D164" i="27" a="1"/>
  <c r="D164" i="27" s="1"/>
  <c r="E164" i="27" s="1"/>
  <c r="C163" i="27"/>
  <c r="B163" i="27"/>
  <c r="A165" i="27"/>
  <c r="H165" i="27" l="1"/>
  <c r="D165" i="27" a="1"/>
  <c r="D165" i="27" s="1"/>
  <c r="E165" i="27" s="1"/>
  <c r="B164" i="27"/>
  <c r="C164" i="27"/>
  <c r="A166" i="27"/>
  <c r="H166" i="27" l="1"/>
  <c r="D166" i="27" a="1"/>
  <c r="D166" i="27" s="1"/>
  <c r="E166" i="27" s="1"/>
  <c r="B165" i="27"/>
  <c r="C165" i="27"/>
  <c r="A167" i="27"/>
  <c r="H167" i="27" l="1"/>
  <c r="D167" i="27" a="1"/>
  <c r="D167" i="27" s="1"/>
  <c r="E167" i="27" s="1"/>
  <c r="C166" i="27"/>
  <c r="B166" i="27"/>
  <c r="A168" i="27"/>
  <c r="H168" i="27" l="1"/>
  <c r="D168" i="27" a="1"/>
  <c r="D168" i="27" s="1"/>
  <c r="E168" i="27" s="1"/>
  <c r="B167" i="27"/>
  <c r="C167" i="27"/>
  <c r="A169" i="27"/>
  <c r="H169" i="27" l="1"/>
  <c r="D169" i="27" a="1"/>
  <c r="D169" i="27" s="1"/>
  <c r="E169" i="27" s="1"/>
  <c r="C168" i="27"/>
  <c r="B168" i="27"/>
  <c r="A170" i="27"/>
  <c r="H170" i="27" l="1"/>
  <c r="D170" i="27" a="1"/>
  <c r="D170" i="27" s="1"/>
  <c r="E170" i="27" s="1"/>
  <c r="B169" i="27"/>
  <c r="C169" i="27"/>
  <c r="A171" i="27"/>
  <c r="H171" i="27" l="1"/>
  <c r="D171" i="27" a="1"/>
  <c r="D171" i="27" s="1"/>
  <c r="E171" i="27" s="1"/>
  <c r="C170" i="27"/>
  <c r="B170" i="27"/>
  <c r="A172" i="27"/>
  <c r="H172" i="27" l="1"/>
  <c r="D172" i="27" a="1"/>
  <c r="D172" i="27" s="1"/>
  <c r="E172" i="27" s="1"/>
  <c r="B171" i="27"/>
  <c r="C171" i="27"/>
  <c r="A173" i="27"/>
  <c r="H173" i="27" l="1"/>
  <c r="D173" i="27" a="1"/>
  <c r="D173" i="27" s="1"/>
  <c r="E173" i="27" s="1"/>
  <c r="C172" i="27"/>
  <c r="B172" i="27"/>
  <c r="A174" i="27"/>
  <c r="H174" i="27" l="1"/>
  <c r="D174" i="27" a="1"/>
  <c r="D174" i="27" s="1"/>
  <c r="E174" i="27" s="1"/>
  <c r="B173" i="27"/>
  <c r="C173" i="27"/>
  <c r="A175" i="27"/>
  <c r="H175" i="27" l="1"/>
  <c r="D175" i="27" a="1"/>
  <c r="D175" i="27" s="1"/>
  <c r="E175" i="27" s="1"/>
  <c r="B174" i="27"/>
  <c r="C174" i="27"/>
  <c r="A176" i="27"/>
  <c r="H176" i="27" l="1"/>
  <c r="D176" i="27" a="1"/>
  <c r="D176" i="27" s="1"/>
  <c r="E176" i="27" s="1"/>
  <c r="B175" i="27"/>
  <c r="C175" i="27"/>
  <c r="A177" i="27"/>
  <c r="H177" i="27" l="1"/>
  <c r="D177" i="27" a="1"/>
  <c r="D177" i="27" s="1"/>
  <c r="E177" i="27" s="1"/>
  <c r="B176" i="27"/>
  <c r="C176" i="27"/>
  <c r="A178" i="27"/>
  <c r="H178" i="27" l="1"/>
  <c r="D178" i="27" a="1"/>
  <c r="D178" i="27" s="1"/>
  <c r="E178" i="27" s="1"/>
  <c r="B177" i="27"/>
  <c r="C177" i="27"/>
  <c r="A179" i="27"/>
  <c r="H179" i="27" l="1"/>
  <c r="D179" i="27" a="1"/>
  <c r="D179" i="27" s="1"/>
  <c r="E179" i="27" s="1"/>
  <c r="B178" i="27"/>
  <c r="C178" i="27"/>
  <c r="A180" i="27"/>
  <c r="H180" i="27" l="1"/>
  <c r="D180" i="27" a="1"/>
  <c r="D180" i="27" s="1"/>
  <c r="E180" i="27" s="1"/>
  <c r="B179" i="27"/>
  <c r="C179" i="27"/>
  <c r="A181" i="27"/>
  <c r="H181" i="27" l="1"/>
  <c r="D181" i="27" a="1"/>
  <c r="D181" i="27" s="1"/>
  <c r="E181" i="27" s="1"/>
  <c r="B180" i="27"/>
  <c r="C180" i="27"/>
  <c r="A182" i="27"/>
  <c r="H182" i="27" l="1"/>
  <c r="D182" i="27" a="1"/>
  <c r="D182" i="27" s="1"/>
  <c r="E182" i="27" s="1"/>
  <c r="C181" i="27"/>
  <c r="B181" i="27"/>
  <c r="A183" i="27"/>
  <c r="H183" i="27" l="1"/>
  <c r="D183" i="27" a="1"/>
  <c r="D183" i="27" s="1"/>
  <c r="E183" i="27" s="1"/>
  <c r="B182" i="27"/>
  <c r="C182" i="27"/>
  <c r="A184" i="27"/>
  <c r="H184" i="27" l="1"/>
  <c r="D184" i="27" a="1"/>
  <c r="D184" i="27" s="1"/>
  <c r="E184" i="27" s="1"/>
  <c r="B183" i="27"/>
  <c r="C183" i="27"/>
  <c r="A185" i="27"/>
  <c r="H185" i="27" l="1"/>
  <c r="D185" i="27" a="1"/>
  <c r="D185" i="27" s="1"/>
  <c r="E185" i="27" s="1"/>
  <c r="C184" i="27"/>
  <c r="B184" i="27"/>
  <c r="A186" i="27"/>
  <c r="H186" i="27" l="1"/>
  <c r="D186" i="27" a="1"/>
  <c r="D186" i="27" s="1"/>
  <c r="E186" i="27" s="1"/>
  <c r="B185" i="27"/>
  <c r="C185" i="27"/>
  <c r="A187" i="27"/>
  <c r="H187" i="27" l="1"/>
  <c r="D187" i="27" a="1"/>
  <c r="D187" i="27" s="1"/>
  <c r="E187" i="27" s="1"/>
  <c r="B186" i="27"/>
  <c r="C186" i="27"/>
  <c r="A188" i="27"/>
  <c r="H188" i="27" l="1"/>
  <c r="D188" i="27" a="1"/>
  <c r="D188" i="27" s="1"/>
  <c r="E188" i="27" s="1"/>
  <c r="B187" i="27"/>
  <c r="C187" i="27"/>
  <c r="A189" i="27"/>
  <c r="H189" i="27" l="1"/>
  <c r="D189" i="27" a="1"/>
  <c r="D189" i="27" s="1"/>
  <c r="E189" i="27" s="1"/>
  <c r="B188" i="27"/>
  <c r="C188" i="27"/>
  <c r="A190" i="27"/>
  <c r="H190" i="27" l="1"/>
  <c r="D190" i="27" a="1"/>
  <c r="D190" i="27" s="1"/>
  <c r="E190" i="27" s="1"/>
  <c r="B189" i="27"/>
  <c r="C189" i="27"/>
  <c r="A191" i="27"/>
  <c r="H191" i="27" l="1"/>
  <c r="D191" i="27" a="1"/>
  <c r="D191" i="27" s="1"/>
  <c r="E191" i="27" s="1"/>
  <c r="B190" i="27"/>
  <c r="C190" i="27"/>
  <c r="A192" i="27"/>
  <c r="H192" i="27" l="1"/>
  <c r="D192" i="27" a="1"/>
  <c r="D192" i="27" s="1"/>
  <c r="E192" i="27" s="1"/>
  <c r="B191" i="27"/>
  <c r="C191" i="27"/>
  <c r="A193" i="27"/>
  <c r="H193" i="27" l="1"/>
  <c r="D193" i="27" a="1"/>
  <c r="D193" i="27" s="1"/>
  <c r="E193" i="27" s="1"/>
  <c r="B192" i="27"/>
  <c r="C192" i="27"/>
  <c r="A194" i="27"/>
  <c r="H194" i="27" l="1"/>
  <c r="D194" i="27" a="1"/>
  <c r="D194" i="27" s="1"/>
  <c r="E194" i="27" s="1"/>
  <c r="B193" i="27"/>
  <c r="C193" i="27"/>
  <c r="A195" i="27"/>
  <c r="H195" i="27" l="1"/>
  <c r="D195" i="27" a="1"/>
  <c r="D195" i="27" s="1"/>
  <c r="E195" i="27" s="1"/>
  <c r="B194" i="27"/>
  <c r="C194" i="27"/>
  <c r="A196" i="27"/>
  <c r="H196" i="27" l="1"/>
  <c r="D196" i="27" a="1"/>
  <c r="D196" i="27" s="1"/>
  <c r="E196" i="27" s="1"/>
  <c r="B195" i="27"/>
  <c r="C195" i="27"/>
  <c r="A197" i="27"/>
  <c r="H197" i="27" l="1"/>
  <c r="D197" i="27" a="1"/>
  <c r="D197" i="27" s="1"/>
  <c r="E197" i="27" s="1"/>
  <c r="B196" i="27"/>
  <c r="C196" i="27"/>
  <c r="A198" i="27"/>
  <c r="H198" i="27" l="1"/>
  <c r="D198" i="27" a="1"/>
  <c r="D198" i="27" s="1"/>
  <c r="E198" i="27" s="1"/>
  <c r="B197" i="27"/>
  <c r="C197" i="27"/>
  <c r="A199" i="27"/>
  <c r="H199" i="27" l="1"/>
  <c r="D199" i="27" a="1"/>
  <c r="D199" i="27" s="1"/>
  <c r="E199" i="27" s="1"/>
  <c r="B198" i="27"/>
  <c r="C198" i="27"/>
  <c r="A200" i="27"/>
  <c r="H200" i="27" l="1"/>
  <c r="D200" i="27" a="1"/>
  <c r="D200" i="27" s="1"/>
  <c r="E200" i="27" s="1"/>
  <c r="B199" i="27"/>
  <c r="C199" i="27"/>
  <c r="A201" i="27"/>
  <c r="H201" i="27" l="1"/>
  <c r="D201" i="27" a="1"/>
  <c r="D201" i="27" s="1"/>
  <c r="E201" i="27" s="1"/>
  <c r="B200" i="27"/>
  <c r="C200" i="27"/>
  <c r="A202" i="27"/>
  <c r="H202" i="27" l="1"/>
  <c r="D202" i="27" a="1"/>
  <c r="D202" i="27" s="1"/>
  <c r="E202" i="27" s="1"/>
  <c r="B201" i="27"/>
  <c r="C201" i="27"/>
  <c r="A203" i="27"/>
  <c r="H203" i="27" l="1"/>
  <c r="D203" i="27" a="1"/>
  <c r="D203" i="27" s="1"/>
  <c r="E203" i="27" s="1"/>
  <c r="B202" i="27"/>
  <c r="C202" i="27"/>
  <c r="A204" i="27"/>
  <c r="H204" i="27" l="1"/>
  <c r="D204" i="27" a="1"/>
  <c r="D204" i="27" s="1"/>
  <c r="E204" i="27" s="1"/>
  <c r="C203" i="27"/>
  <c r="B203" i="27"/>
  <c r="A205" i="27"/>
  <c r="H205" i="27" l="1"/>
  <c r="D205" i="27" a="1"/>
  <c r="D205" i="27" s="1"/>
  <c r="E205" i="27" s="1"/>
  <c r="B204" i="27"/>
  <c r="C204" i="27"/>
  <c r="A206" i="27"/>
  <c r="H206" i="27" l="1"/>
  <c r="D206" i="27" a="1"/>
  <c r="D206" i="27" s="1"/>
  <c r="E206" i="27" s="1"/>
  <c r="B205" i="27"/>
  <c r="C205" i="27"/>
  <c r="A207" i="27"/>
  <c r="H207" i="27" l="1"/>
  <c r="D207" i="27" a="1"/>
  <c r="D207" i="27" s="1"/>
  <c r="E207" i="27" s="1"/>
  <c r="B206" i="27"/>
  <c r="C206" i="27"/>
  <c r="A208" i="27"/>
  <c r="H208" i="27" l="1"/>
  <c r="D208" i="27" a="1"/>
  <c r="D208" i="27" s="1"/>
  <c r="E208" i="27" s="1"/>
  <c r="B207" i="27"/>
  <c r="C207" i="27"/>
  <c r="A209" i="27"/>
  <c r="H209" i="27" l="1"/>
  <c r="D209" i="27" a="1"/>
  <c r="D209" i="27" s="1"/>
  <c r="E209" i="27" s="1"/>
  <c r="B208" i="27"/>
  <c r="C208" i="27"/>
  <c r="A210" i="27"/>
  <c r="H210" i="27" l="1"/>
  <c r="D210" i="27" a="1"/>
  <c r="D210" i="27" s="1"/>
  <c r="E210" i="27" s="1"/>
  <c r="B209" i="27"/>
  <c r="C209" i="27"/>
  <c r="A211" i="27"/>
  <c r="H211" i="27" l="1"/>
  <c r="D211" i="27" a="1"/>
  <c r="D211" i="27" s="1"/>
  <c r="E211" i="27" s="1"/>
  <c r="B210" i="27"/>
  <c r="C210" i="27"/>
  <c r="A212" i="27"/>
  <c r="H212" i="27" l="1"/>
  <c r="D212" i="27" a="1"/>
  <c r="D212" i="27" s="1"/>
  <c r="E212" i="27" s="1"/>
  <c r="B211" i="27"/>
  <c r="C211" i="27"/>
  <c r="A213" i="27"/>
  <c r="H213" i="27" l="1"/>
  <c r="D213" i="27" a="1"/>
  <c r="D213" i="27" s="1"/>
  <c r="E213" i="27" s="1"/>
  <c r="B212" i="27"/>
  <c r="C212" i="27"/>
  <c r="A214" i="27"/>
  <c r="H214" i="27" l="1"/>
  <c r="D214" i="27" a="1"/>
  <c r="D214" i="27" s="1"/>
  <c r="E214" i="27" s="1"/>
  <c r="B213" i="27"/>
  <c r="C213" i="27"/>
  <c r="A215" i="27"/>
  <c r="H215" i="27" l="1"/>
  <c r="D215" i="27" a="1"/>
  <c r="D215" i="27" s="1"/>
  <c r="E215" i="27" s="1"/>
  <c r="B214" i="27"/>
  <c r="C214" i="27"/>
  <c r="A216" i="27"/>
  <c r="H216" i="27" l="1"/>
  <c r="D216" i="27" a="1"/>
  <c r="D216" i="27" s="1"/>
  <c r="E216" i="27" s="1"/>
  <c r="B215" i="27"/>
  <c r="C215" i="27"/>
  <c r="A217" i="27"/>
  <c r="H217" i="27" l="1"/>
  <c r="D217" i="27" a="1"/>
  <c r="D217" i="27" s="1"/>
  <c r="E217" i="27" s="1"/>
  <c r="B216" i="27"/>
  <c r="C216" i="27"/>
  <c r="A218" i="27"/>
  <c r="H218" i="27" l="1"/>
  <c r="D218" i="27" a="1"/>
  <c r="D218" i="27" s="1"/>
  <c r="E218" i="27" s="1"/>
  <c r="B217" i="27"/>
  <c r="C217" i="27"/>
  <c r="A219" i="27"/>
  <c r="H219" i="27" l="1"/>
  <c r="D219" i="27" a="1"/>
  <c r="D219" i="27" s="1"/>
  <c r="E219" i="27" s="1"/>
  <c r="B218" i="27"/>
  <c r="C218" i="27"/>
  <c r="A220" i="27"/>
  <c r="H220" i="27" l="1"/>
  <c r="D220" i="27" a="1"/>
  <c r="D220" i="27" s="1"/>
  <c r="E220" i="27" s="1"/>
  <c r="B219" i="27"/>
  <c r="C219" i="27"/>
  <c r="A221" i="27"/>
  <c r="H221" i="27" l="1"/>
  <c r="D221" i="27" a="1"/>
  <c r="D221" i="27" s="1"/>
  <c r="E221" i="27" s="1"/>
  <c r="B220" i="27"/>
  <c r="C220" i="27"/>
  <c r="A222" i="27"/>
  <c r="H222" i="27" l="1"/>
  <c r="D222" i="27" a="1"/>
  <c r="D222" i="27" s="1"/>
  <c r="E222" i="27" s="1"/>
  <c r="B221" i="27"/>
  <c r="C221" i="27"/>
  <c r="A223" i="27"/>
  <c r="H223" i="27" l="1"/>
  <c r="D223" i="27" a="1"/>
  <c r="D223" i="27" s="1"/>
  <c r="E223" i="27" s="1"/>
  <c r="B222" i="27"/>
  <c r="C222" i="27"/>
  <c r="A224" i="27"/>
  <c r="H224" i="27" l="1"/>
  <c r="D224" i="27" a="1"/>
  <c r="D224" i="27" s="1"/>
  <c r="E224" i="27" s="1"/>
  <c r="B223" i="27"/>
  <c r="C223" i="27"/>
  <c r="A225" i="27"/>
  <c r="H225" i="27" l="1"/>
  <c r="D225" i="27" a="1"/>
  <c r="D225" i="27" s="1"/>
  <c r="E225" i="27" s="1"/>
  <c r="B224" i="27"/>
  <c r="C224" i="27"/>
  <c r="A226" i="27"/>
  <c r="H226" i="27" l="1"/>
  <c r="D226" i="27" a="1"/>
  <c r="D226" i="27" s="1"/>
  <c r="E226" i="27" s="1"/>
  <c r="B225" i="27"/>
  <c r="C225" i="27"/>
  <c r="A227" i="27"/>
  <c r="H227" i="27" l="1"/>
  <c r="D227" i="27" a="1"/>
  <c r="D227" i="27" s="1"/>
  <c r="E227" i="27" s="1"/>
  <c r="B226" i="27"/>
  <c r="C226" i="27"/>
  <c r="A228" i="27"/>
  <c r="H228" i="27" l="1"/>
  <c r="D228" i="27" a="1"/>
  <c r="D228" i="27" s="1"/>
  <c r="E228" i="27" s="1"/>
  <c r="C227" i="27"/>
  <c r="B227" i="27"/>
  <c r="A229" i="27"/>
  <c r="H229" i="27" l="1"/>
  <c r="D229" i="27" a="1"/>
  <c r="D229" i="27" s="1"/>
  <c r="E229" i="27" s="1"/>
  <c r="B228" i="27"/>
  <c r="C228" i="27"/>
  <c r="A230" i="27"/>
  <c r="H230" i="27" l="1"/>
  <c r="D230" i="27" a="1"/>
  <c r="D230" i="27" s="1"/>
  <c r="E230" i="27" s="1"/>
  <c r="B229" i="27"/>
  <c r="C229" i="27"/>
  <c r="A231" i="27"/>
  <c r="H231" i="27" l="1"/>
  <c r="D231" i="27" a="1"/>
  <c r="D231" i="27" s="1"/>
  <c r="E231" i="27" s="1"/>
  <c r="C230" i="27"/>
  <c r="B230" i="27"/>
  <c r="A232" i="27"/>
  <c r="H232" i="27" l="1"/>
  <c r="D232" i="27" a="1"/>
  <c r="D232" i="27" s="1"/>
  <c r="E232" i="27" s="1"/>
  <c r="B231" i="27"/>
  <c r="C231" i="27"/>
  <c r="A233" i="27"/>
  <c r="H233" i="27" l="1"/>
  <c r="D233" i="27" a="1"/>
  <c r="D233" i="27" s="1"/>
  <c r="E233" i="27" s="1"/>
  <c r="B232" i="27"/>
  <c r="C232" i="27"/>
  <c r="A234" i="27"/>
  <c r="H234" i="27" l="1"/>
  <c r="D234" i="27" a="1"/>
  <c r="D234" i="27" s="1"/>
  <c r="E234" i="27" s="1"/>
  <c r="B233" i="27"/>
  <c r="C233" i="27"/>
  <c r="A235" i="27"/>
  <c r="H235" i="27" l="1"/>
  <c r="D235" i="27" a="1"/>
  <c r="D235" i="27" s="1"/>
  <c r="E235" i="27" s="1"/>
  <c r="B234" i="27"/>
  <c r="C234" i="27"/>
  <c r="A236" i="27"/>
  <c r="H236" i="27" l="1"/>
  <c r="D236" i="27" a="1"/>
  <c r="D236" i="27" s="1"/>
  <c r="E236" i="27" s="1"/>
  <c r="B235" i="27"/>
  <c r="C235" i="27"/>
  <c r="A237" i="27"/>
  <c r="H237" i="27" l="1"/>
  <c r="D237" i="27" a="1"/>
  <c r="D237" i="27" s="1"/>
  <c r="E237" i="27" s="1"/>
  <c r="B236" i="27"/>
  <c r="C236" i="27"/>
  <c r="A238" i="27"/>
  <c r="H238" i="27" l="1"/>
  <c r="D238" i="27" a="1"/>
  <c r="D238" i="27" s="1"/>
  <c r="E238" i="27" s="1"/>
  <c r="B237" i="27"/>
  <c r="C237" i="27"/>
  <c r="A239" i="27"/>
  <c r="H239" i="27" l="1"/>
  <c r="D239" i="27" a="1"/>
  <c r="D239" i="27" s="1"/>
  <c r="E239" i="27" s="1"/>
  <c r="B238" i="27"/>
  <c r="C238" i="27"/>
  <c r="A240" i="27"/>
  <c r="H240" i="27" l="1"/>
  <c r="D240" i="27" a="1"/>
  <c r="D240" i="27" s="1"/>
  <c r="E240" i="27" s="1"/>
  <c r="C239" i="27"/>
  <c r="B239" i="27"/>
  <c r="A241" i="27"/>
  <c r="H241" i="27" l="1"/>
  <c r="D241" i="27" a="1"/>
  <c r="D241" i="27" s="1"/>
  <c r="E241" i="27" s="1"/>
  <c r="C240" i="27"/>
  <c r="B240" i="27"/>
  <c r="A242" i="27"/>
  <c r="H242" i="27" l="1"/>
  <c r="D242" i="27" a="1"/>
  <c r="D242" i="27" s="1"/>
  <c r="E242" i="27" s="1"/>
  <c r="B241" i="27"/>
  <c r="C241" i="27"/>
  <c r="A243" i="27"/>
  <c r="H243" i="27" l="1"/>
  <c r="D243" i="27" a="1"/>
  <c r="D243" i="27" s="1"/>
  <c r="E243" i="27" s="1"/>
  <c r="B242" i="27"/>
  <c r="C242" i="27"/>
  <c r="A244" i="27"/>
  <c r="H244" i="27" l="1"/>
  <c r="D244" i="27" a="1"/>
  <c r="D244" i="27" s="1"/>
  <c r="E244" i="27" s="1"/>
  <c r="B243" i="27"/>
  <c r="C243" i="27"/>
  <c r="A245" i="27"/>
  <c r="H245" i="27" l="1"/>
  <c r="D245" i="27" a="1"/>
  <c r="D245" i="27" s="1"/>
  <c r="E245" i="27" s="1"/>
  <c r="B244" i="27"/>
  <c r="C244" i="27"/>
  <c r="A246" i="27"/>
  <c r="H246" i="27" l="1"/>
  <c r="D246" i="27" a="1"/>
  <c r="D246" i="27" s="1"/>
  <c r="E246" i="27" s="1"/>
  <c r="B245" i="27"/>
  <c r="C245" i="27"/>
  <c r="A247" i="27"/>
  <c r="H247" i="27" l="1"/>
  <c r="D247" i="27" a="1"/>
  <c r="D247" i="27" s="1"/>
  <c r="E247" i="27" s="1"/>
  <c r="B246" i="27"/>
  <c r="C246" i="27"/>
  <c r="A248" i="27"/>
  <c r="H248" i="27" l="1"/>
  <c r="D248" i="27" a="1"/>
  <c r="D248" i="27" s="1"/>
  <c r="E248" i="27" s="1"/>
  <c r="B247" i="27"/>
  <c r="C247" i="27"/>
  <c r="A249" i="27"/>
  <c r="H249" i="27" l="1"/>
  <c r="D249" i="27" a="1"/>
  <c r="D249" i="27" s="1"/>
  <c r="E249" i="27" s="1"/>
  <c r="B248" i="27"/>
  <c r="C248" i="27"/>
  <c r="A250" i="27"/>
  <c r="H250" i="27" l="1"/>
  <c r="D250" i="27" a="1"/>
  <c r="D250" i="27" s="1"/>
  <c r="E250" i="27" s="1"/>
  <c r="B249" i="27"/>
  <c r="C249" i="27"/>
  <c r="A251" i="27"/>
  <c r="H251" i="27" l="1"/>
  <c r="D251" i="27" a="1"/>
  <c r="D251" i="27" s="1"/>
  <c r="E251" i="27" s="1"/>
  <c r="B250" i="27"/>
  <c r="C250" i="27"/>
  <c r="A252" i="27"/>
  <c r="H252" i="27" l="1"/>
  <c r="D252" i="27" a="1"/>
  <c r="D252" i="27" s="1"/>
  <c r="E252" i="27" s="1"/>
  <c r="B251" i="27"/>
  <c r="C251" i="27"/>
  <c r="A253" i="27"/>
  <c r="H253" i="27" l="1"/>
  <c r="D253" i="27" a="1"/>
  <c r="D253" i="27" s="1"/>
  <c r="E253" i="27" s="1"/>
  <c r="B252" i="27"/>
  <c r="C252" i="27"/>
  <c r="A254" i="27"/>
  <c r="H254" i="27" l="1"/>
  <c r="D254" i="27" a="1"/>
  <c r="D254" i="27" s="1"/>
  <c r="E254" i="27" s="1"/>
  <c r="B253" i="27"/>
  <c r="C253" i="27"/>
  <c r="A255" i="27"/>
  <c r="H255" i="27" l="1"/>
  <c r="D255" i="27" a="1"/>
  <c r="D255" i="27" s="1"/>
  <c r="E255" i="27" s="1"/>
  <c r="B254" i="27"/>
  <c r="C254" i="27"/>
  <c r="A256" i="27"/>
  <c r="H256" i="27" l="1"/>
  <c r="D256" i="27" a="1"/>
  <c r="D256" i="27" s="1"/>
  <c r="E256" i="27" s="1"/>
  <c r="B255" i="27"/>
  <c r="C255" i="27"/>
  <c r="A257" i="27"/>
  <c r="H257" i="27" l="1"/>
  <c r="D257" i="27" a="1"/>
  <c r="D257" i="27" s="1"/>
  <c r="E257" i="27" s="1"/>
  <c r="B256" i="27"/>
  <c r="C256" i="27"/>
  <c r="A258" i="27"/>
  <c r="H258" i="27" l="1"/>
  <c r="D258" i="27" a="1"/>
  <c r="D258" i="27" s="1"/>
  <c r="E258" i="27" s="1"/>
  <c r="B257" i="27"/>
  <c r="C257" i="27"/>
  <c r="A259" i="27"/>
  <c r="H259" i="27" l="1"/>
  <c r="D259" i="27" a="1"/>
  <c r="D259" i="27" s="1"/>
  <c r="E259" i="27" s="1"/>
  <c r="B258" i="27"/>
  <c r="C258" i="27"/>
  <c r="A260" i="27"/>
  <c r="H260" i="27" l="1"/>
  <c r="D260" i="27" a="1"/>
  <c r="D260" i="27" s="1"/>
  <c r="E260" i="27" s="1"/>
  <c r="B259" i="27"/>
  <c r="C259" i="27"/>
  <c r="A261" i="27"/>
  <c r="H261" i="27" l="1"/>
  <c r="D261" i="27" a="1"/>
  <c r="D261" i="27" s="1"/>
  <c r="E261" i="27" s="1"/>
  <c r="B260" i="27"/>
  <c r="C260" i="27"/>
  <c r="A262" i="27"/>
  <c r="H262" i="27" l="1"/>
  <c r="D262" i="27" a="1"/>
  <c r="D262" i="27" s="1"/>
  <c r="E262" i="27" s="1"/>
  <c r="B261" i="27"/>
  <c r="C261" i="27"/>
  <c r="A263" i="27"/>
  <c r="H263" i="27" l="1"/>
  <c r="D263" i="27" a="1"/>
  <c r="D263" i="27" s="1"/>
  <c r="E263" i="27" s="1"/>
  <c r="B262" i="27"/>
  <c r="C262" i="27"/>
  <c r="A264" i="27"/>
  <c r="H264" i="27" l="1"/>
  <c r="D264" i="27" a="1"/>
  <c r="D264" i="27" s="1"/>
  <c r="E264" i="27" s="1"/>
  <c r="B263" i="27"/>
  <c r="C263" i="27"/>
  <c r="A265" i="27"/>
  <c r="H265" i="27" l="1"/>
  <c r="D265" i="27" a="1"/>
  <c r="D265" i="27" s="1"/>
  <c r="E265" i="27" s="1"/>
  <c r="C264" i="27"/>
  <c r="B264" i="27"/>
  <c r="A266" i="27"/>
  <c r="H266" i="27" l="1"/>
  <c r="D266" i="27" a="1"/>
  <c r="D266" i="27" s="1"/>
  <c r="E266" i="27" s="1"/>
  <c r="B265" i="27"/>
  <c r="C265" i="27"/>
  <c r="A267" i="27"/>
  <c r="H267" i="27" l="1"/>
  <c r="D267" i="27" a="1"/>
  <c r="D267" i="27" s="1"/>
  <c r="E267" i="27" s="1"/>
  <c r="B266" i="27"/>
  <c r="C266" i="27"/>
  <c r="A268" i="27"/>
  <c r="H268" i="27" l="1"/>
  <c r="D268" i="27" a="1"/>
  <c r="D268" i="27" s="1"/>
  <c r="E268" i="27" s="1"/>
  <c r="B267" i="27"/>
  <c r="C267" i="27"/>
  <c r="A269" i="27"/>
  <c r="H269" i="27" l="1"/>
  <c r="D269" i="27" a="1"/>
  <c r="D269" i="27" s="1"/>
  <c r="E269" i="27" s="1"/>
  <c r="B268" i="27"/>
  <c r="C268" i="27"/>
  <c r="A270" i="27"/>
  <c r="H270" i="27" l="1"/>
  <c r="D270" i="27" a="1"/>
  <c r="D270" i="27" s="1"/>
  <c r="E270" i="27" s="1"/>
  <c r="C269" i="27"/>
  <c r="B269" i="27"/>
  <c r="A271" i="27"/>
  <c r="H271" i="27" l="1"/>
  <c r="D271" i="27" a="1"/>
  <c r="D271" i="27" s="1"/>
  <c r="E271" i="27" s="1"/>
  <c r="B270" i="27"/>
  <c r="C270" i="27"/>
  <c r="A272" i="27"/>
  <c r="H272" i="27" l="1"/>
  <c r="D272" i="27" a="1"/>
  <c r="D272" i="27" s="1"/>
  <c r="E272" i="27" s="1"/>
  <c r="B271" i="27"/>
  <c r="C271" i="27"/>
  <c r="A273" i="27"/>
  <c r="H273" i="27" l="1"/>
  <c r="D273" i="27" a="1"/>
  <c r="D273" i="27" s="1"/>
  <c r="E273" i="27" s="1"/>
  <c r="B272" i="27"/>
  <c r="C272" i="27"/>
  <c r="A274" i="27"/>
  <c r="H274" i="27" l="1"/>
  <c r="D274" i="27" a="1"/>
  <c r="D274" i="27" s="1"/>
  <c r="E274" i="27" s="1"/>
  <c r="B273" i="27"/>
  <c r="C273" i="27"/>
  <c r="A275" i="27"/>
  <c r="H275" i="27" l="1"/>
  <c r="D275" i="27" a="1"/>
  <c r="D275" i="27" s="1"/>
  <c r="E275" i="27" s="1"/>
  <c r="B274" i="27"/>
  <c r="C274" i="27"/>
  <c r="A276" i="27"/>
  <c r="H276" i="27" l="1"/>
  <c r="D276" i="27" a="1"/>
  <c r="D276" i="27" s="1"/>
  <c r="E276" i="27" s="1"/>
  <c r="C275" i="27"/>
  <c r="B275" i="27"/>
  <c r="A277" i="27"/>
  <c r="H277" i="27" l="1"/>
  <c r="D277" i="27" a="1"/>
  <c r="D277" i="27" s="1"/>
  <c r="E277" i="27" s="1"/>
  <c r="B276" i="27"/>
  <c r="C276" i="27"/>
  <c r="A278" i="27"/>
  <c r="H278" i="27" l="1"/>
  <c r="D278" i="27" a="1"/>
  <c r="D278" i="27" s="1"/>
  <c r="E278" i="27" s="1"/>
  <c r="B277" i="27"/>
  <c r="C277" i="27"/>
  <c r="A279" i="27"/>
  <c r="H279" i="27" l="1"/>
  <c r="D279" i="27" a="1"/>
  <c r="D279" i="27" s="1"/>
  <c r="E279" i="27" s="1"/>
  <c r="B278" i="27"/>
  <c r="C278" i="27"/>
  <c r="A280" i="27"/>
  <c r="H280" i="27" l="1"/>
  <c r="D280" i="27" a="1"/>
  <c r="D280" i="27" s="1"/>
  <c r="E280" i="27" s="1"/>
  <c r="C279" i="27"/>
  <c r="B279" i="27"/>
  <c r="A281" i="27"/>
  <c r="H281" i="27" l="1"/>
  <c r="D281" i="27" a="1"/>
  <c r="D281" i="27" s="1"/>
  <c r="E281" i="27" s="1"/>
  <c r="C280" i="27"/>
  <c r="B280" i="27"/>
  <c r="A282" i="27"/>
  <c r="H282" i="27" l="1"/>
  <c r="D282" i="27" a="1"/>
  <c r="D282" i="27" s="1"/>
  <c r="E282" i="27" s="1"/>
  <c r="B281" i="27"/>
  <c r="C281" i="27"/>
  <c r="A283" i="27"/>
  <c r="H283" i="27" l="1"/>
  <c r="D283" i="27" a="1"/>
  <c r="D283" i="27" s="1"/>
  <c r="E283" i="27" s="1"/>
  <c r="B282" i="27"/>
  <c r="C282" i="27"/>
  <c r="A284" i="27"/>
  <c r="H284" i="27" l="1"/>
  <c r="D284" i="27" a="1"/>
  <c r="D284" i="27" s="1"/>
  <c r="E284" i="27" s="1"/>
  <c r="C283" i="27"/>
  <c r="B283" i="27"/>
  <c r="A285" i="27"/>
  <c r="H285" i="27" l="1"/>
  <c r="D285" i="27" a="1"/>
  <c r="D285" i="27" s="1"/>
  <c r="E285" i="27" s="1"/>
  <c r="C284" i="27"/>
  <c r="B284" i="27"/>
  <c r="A286" i="27"/>
  <c r="H286" i="27" l="1"/>
  <c r="D286" i="27" a="1"/>
  <c r="D286" i="27" s="1"/>
  <c r="E286" i="27" s="1"/>
  <c r="B285" i="27"/>
  <c r="C285" i="27"/>
  <c r="A287" i="27"/>
  <c r="H287" i="27" l="1"/>
  <c r="D287" i="27" a="1"/>
  <c r="D287" i="27" s="1"/>
  <c r="E287" i="27" s="1"/>
  <c r="B286" i="27"/>
  <c r="C286" i="27"/>
  <c r="A288" i="27"/>
  <c r="H288" i="27" l="1"/>
  <c r="D288" i="27" a="1"/>
  <c r="D288" i="27" s="1"/>
  <c r="E288" i="27" s="1"/>
  <c r="B287" i="27"/>
  <c r="C287" i="27"/>
  <c r="A289" i="27"/>
  <c r="H289" i="27" l="1"/>
  <c r="D289" i="27" a="1"/>
  <c r="D289" i="27" s="1"/>
  <c r="E289" i="27" s="1"/>
  <c r="B288" i="27"/>
  <c r="C288" i="27"/>
  <c r="A290" i="27"/>
  <c r="H290" i="27" l="1"/>
  <c r="D290" i="27" a="1"/>
  <c r="D290" i="27" s="1"/>
  <c r="E290" i="27" s="1"/>
  <c r="B289" i="27"/>
  <c r="C289" i="27"/>
  <c r="A291" i="27"/>
  <c r="H291" i="27" l="1"/>
  <c r="D291" i="27" a="1"/>
  <c r="D291" i="27" s="1"/>
  <c r="E291" i="27" s="1"/>
  <c r="B290" i="27"/>
  <c r="C290" i="27"/>
  <c r="A292" i="27"/>
  <c r="H292" i="27" l="1"/>
  <c r="D292" i="27" a="1"/>
  <c r="D292" i="27" s="1"/>
  <c r="E292" i="27" s="1"/>
  <c r="B291" i="27"/>
  <c r="C291" i="27"/>
  <c r="A293" i="27"/>
  <c r="H293" i="27" l="1"/>
  <c r="D293" i="27" a="1"/>
  <c r="D293" i="27" s="1"/>
  <c r="E293" i="27" s="1"/>
  <c r="C292" i="27"/>
  <c r="B292" i="27"/>
  <c r="A294" i="27"/>
  <c r="H294" i="27" l="1"/>
  <c r="D294" i="27" a="1"/>
  <c r="D294" i="27" s="1"/>
  <c r="E294" i="27" s="1"/>
  <c r="B293" i="27"/>
  <c r="C293" i="27"/>
  <c r="A295" i="27"/>
  <c r="H295" i="27" l="1"/>
  <c r="D295" i="27" a="1"/>
  <c r="D295" i="27" s="1"/>
  <c r="E295" i="27" s="1"/>
  <c r="C294" i="27"/>
  <c r="B294" i="27"/>
  <c r="A296" i="27"/>
  <c r="H296" i="27" l="1"/>
  <c r="D296" i="27" a="1"/>
  <c r="D296" i="27" s="1"/>
  <c r="E296" i="27" s="1"/>
  <c r="B295" i="27"/>
  <c r="C295" i="27"/>
  <c r="A297" i="27"/>
  <c r="H297" i="27" l="1"/>
  <c r="D297" i="27" a="1"/>
  <c r="D297" i="27" s="1"/>
  <c r="E297" i="27" s="1"/>
  <c r="B296" i="27"/>
  <c r="C296" i="27"/>
  <c r="A298" i="27"/>
  <c r="H298" i="27" l="1"/>
  <c r="D298" i="27" a="1"/>
  <c r="D298" i="27" s="1"/>
  <c r="E298" i="27" s="1"/>
  <c r="B297" i="27"/>
  <c r="C297" i="27"/>
  <c r="A299" i="27"/>
  <c r="H299" i="27" l="1"/>
  <c r="D299" i="27" a="1"/>
  <c r="D299" i="27" s="1"/>
  <c r="E299" i="27" s="1"/>
  <c r="B298" i="27"/>
  <c r="C298" i="27"/>
  <c r="A300" i="27"/>
  <c r="H300" i="27" l="1"/>
  <c r="D300" i="27" a="1"/>
  <c r="D300" i="27" s="1"/>
  <c r="E300" i="27" s="1"/>
  <c r="B299" i="27"/>
  <c r="C299" i="27"/>
  <c r="A301" i="27"/>
  <c r="H301" i="27" l="1"/>
  <c r="D301" i="27" a="1"/>
  <c r="D301" i="27" s="1"/>
  <c r="E301" i="27" s="1"/>
  <c r="C300" i="27"/>
  <c r="B300" i="27"/>
  <c r="A302" i="27"/>
  <c r="H302" i="27" l="1"/>
  <c r="D302" i="27" a="1"/>
  <c r="D302" i="27" s="1"/>
  <c r="E302" i="27" s="1"/>
  <c r="C301" i="27"/>
  <c r="B301" i="27"/>
  <c r="A303" i="27"/>
  <c r="H303" i="27" l="1"/>
  <c r="D303" i="27" a="1"/>
  <c r="D303" i="27" s="1"/>
  <c r="E303" i="27" s="1"/>
  <c r="B302" i="27"/>
  <c r="C302" i="27"/>
  <c r="A304" i="27"/>
  <c r="H304" i="27" l="1"/>
  <c r="D304" i="27" a="1"/>
  <c r="D304" i="27" s="1"/>
  <c r="E304" i="27" s="1"/>
  <c r="B303" i="27"/>
  <c r="C303" i="27"/>
  <c r="A305" i="27"/>
  <c r="H305" i="27" l="1"/>
  <c r="D305" i="27" a="1"/>
  <c r="D305" i="27" s="1"/>
  <c r="E305" i="27" s="1"/>
  <c r="B304" i="27"/>
  <c r="C304" i="27"/>
  <c r="A306" i="27"/>
  <c r="H306" i="27" l="1"/>
  <c r="D306" i="27" a="1"/>
  <c r="D306" i="27" s="1"/>
  <c r="E306" i="27" s="1"/>
  <c r="B305" i="27"/>
  <c r="C305" i="27"/>
  <c r="A307" i="27"/>
  <c r="H307" i="27" l="1"/>
  <c r="D307" i="27" a="1"/>
  <c r="D307" i="27" s="1"/>
  <c r="E307" i="27" s="1"/>
  <c r="B306" i="27"/>
  <c r="C306" i="27"/>
  <c r="A308" i="27"/>
  <c r="H308" i="27" l="1"/>
  <c r="D308" i="27" a="1"/>
  <c r="D308" i="27" s="1"/>
  <c r="E308" i="27" s="1"/>
  <c r="B307" i="27"/>
  <c r="C307" i="27"/>
  <c r="A309" i="27"/>
  <c r="H309" i="27" l="1"/>
  <c r="D309" i="27" a="1"/>
  <c r="D309" i="27" s="1"/>
  <c r="E309" i="27" s="1"/>
  <c r="B308" i="27"/>
  <c r="C308" i="27"/>
  <c r="A310" i="27"/>
  <c r="H310" i="27" l="1"/>
  <c r="D310" i="27" a="1"/>
  <c r="D310" i="27" s="1"/>
  <c r="E310" i="27" s="1"/>
  <c r="B309" i="27"/>
  <c r="C309" i="27"/>
  <c r="A311" i="27"/>
  <c r="H311" i="27" l="1"/>
  <c r="D311" i="27" a="1"/>
  <c r="D311" i="27" s="1"/>
  <c r="E311" i="27" s="1"/>
  <c r="B310" i="27"/>
  <c r="C310" i="27"/>
  <c r="A312" i="27"/>
  <c r="H312" i="27" l="1"/>
  <c r="D312" i="27" a="1"/>
  <c r="D312" i="27" s="1"/>
  <c r="E312" i="27" s="1"/>
  <c r="B311" i="27"/>
  <c r="C311" i="27"/>
  <c r="A313" i="27"/>
  <c r="H313" i="27" l="1"/>
  <c r="D313" i="27" a="1"/>
  <c r="D313" i="27" s="1"/>
  <c r="E313" i="27" s="1"/>
  <c r="B312" i="27"/>
  <c r="C312" i="27"/>
  <c r="A314" i="27"/>
  <c r="H314" i="27" l="1"/>
  <c r="D314" i="27" a="1"/>
  <c r="D314" i="27" s="1"/>
  <c r="E314" i="27" s="1"/>
  <c r="B313" i="27"/>
  <c r="C313" i="27"/>
  <c r="A315" i="27"/>
  <c r="H315" i="27" l="1"/>
  <c r="D315" i="27" a="1"/>
  <c r="D315" i="27" s="1"/>
  <c r="E315" i="27" s="1"/>
  <c r="B314" i="27"/>
  <c r="C314" i="27"/>
  <c r="A316" i="27"/>
  <c r="H316" i="27" l="1"/>
  <c r="D316" i="27" a="1"/>
  <c r="D316" i="27" s="1"/>
  <c r="E316" i="27" s="1"/>
  <c r="B315" i="27"/>
  <c r="C315" i="27"/>
  <c r="A317" i="27"/>
  <c r="H317" i="27" l="1"/>
  <c r="D317" i="27" a="1"/>
  <c r="D317" i="27" s="1"/>
  <c r="E317" i="27" s="1"/>
  <c r="C316" i="27"/>
  <c r="B316" i="27"/>
  <c r="A318" i="27"/>
  <c r="H318" i="27" l="1"/>
  <c r="D318" i="27" a="1"/>
  <c r="D318" i="27" s="1"/>
  <c r="E318" i="27" s="1"/>
  <c r="B317" i="27"/>
  <c r="C317" i="27"/>
  <c r="A319" i="27"/>
  <c r="H319" i="27" l="1"/>
  <c r="D319" i="27" a="1"/>
  <c r="D319" i="27" s="1"/>
  <c r="E319" i="27" s="1"/>
  <c r="B318" i="27"/>
  <c r="C318" i="27"/>
  <c r="A320" i="27"/>
  <c r="H320" i="27" l="1"/>
  <c r="D320" i="27" a="1"/>
  <c r="D320" i="27" s="1"/>
  <c r="E320" i="27" s="1"/>
  <c r="B319" i="27"/>
  <c r="C319" i="27"/>
  <c r="A321" i="27"/>
  <c r="H321" i="27" l="1"/>
  <c r="D321" i="27" a="1"/>
  <c r="D321" i="27" s="1"/>
  <c r="E321" i="27" s="1"/>
  <c r="B320" i="27"/>
  <c r="C320" i="27"/>
  <c r="A322" i="27"/>
  <c r="H322" i="27" l="1"/>
  <c r="D322" i="27" a="1"/>
  <c r="D322" i="27" s="1"/>
  <c r="E322" i="27" s="1"/>
  <c r="B321" i="27"/>
  <c r="C321" i="27"/>
  <c r="A323" i="27"/>
  <c r="H323" i="27" l="1"/>
  <c r="D323" i="27" a="1"/>
  <c r="D323" i="27" s="1"/>
  <c r="E323" i="27" s="1"/>
  <c r="B322" i="27"/>
  <c r="C322" i="27"/>
  <c r="A324" i="27"/>
  <c r="H324" i="27" l="1"/>
  <c r="D324" i="27" a="1"/>
  <c r="D324" i="27" s="1"/>
  <c r="E324" i="27" s="1"/>
  <c r="B323" i="27"/>
  <c r="C323" i="27"/>
  <c r="A325" i="27"/>
  <c r="H325" i="27" l="1"/>
  <c r="D325" i="27" a="1"/>
  <c r="D325" i="27" s="1"/>
  <c r="E325" i="27" s="1"/>
  <c r="B324" i="27"/>
  <c r="C324" i="27"/>
  <c r="A326" i="27"/>
  <c r="H326" i="27" l="1"/>
  <c r="D326" i="27" a="1"/>
  <c r="D326" i="27" s="1"/>
  <c r="E326" i="27" s="1"/>
  <c r="B325" i="27"/>
  <c r="C325" i="27"/>
  <c r="A327" i="27"/>
  <c r="H327" i="27" l="1"/>
  <c r="D327" i="27" a="1"/>
  <c r="D327" i="27" s="1"/>
  <c r="E327" i="27" s="1"/>
  <c r="B326" i="27"/>
  <c r="C326" i="27"/>
  <c r="A328" i="27"/>
  <c r="H328" i="27" l="1"/>
  <c r="D328" i="27" a="1"/>
  <c r="D328" i="27" s="1"/>
  <c r="E328" i="27" s="1"/>
  <c r="C327" i="27"/>
  <c r="B327" i="27"/>
  <c r="A329" i="27"/>
  <c r="H329" i="27" l="1"/>
  <c r="D329" i="27" a="1"/>
  <c r="D329" i="27" s="1"/>
  <c r="E329" i="27" s="1"/>
  <c r="B328" i="27"/>
  <c r="C328" i="27"/>
  <c r="A330" i="27"/>
  <c r="H330" i="27" l="1"/>
  <c r="D330" i="27" a="1"/>
  <c r="D330" i="27" s="1"/>
  <c r="E330" i="27" s="1"/>
  <c r="C329" i="27"/>
  <c r="B329" i="27"/>
  <c r="A331" i="27"/>
  <c r="H331" i="27" l="1"/>
  <c r="D331" i="27" a="1"/>
  <c r="D331" i="27" s="1"/>
  <c r="E331" i="27" s="1"/>
  <c r="B330" i="27"/>
  <c r="C330" i="27"/>
  <c r="A332" i="27"/>
  <c r="H332" i="27" l="1"/>
  <c r="D332" i="27" a="1"/>
  <c r="D332" i="27" s="1"/>
  <c r="E332" i="27" s="1"/>
  <c r="B331" i="27"/>
  <c r="C331" i="27"/>
  <c r="A333" i="27"/>
  <c r="H333" i="27" l="1"/>
  <c r="D333" i="27" a="1"/>
  <c r="D333" i="27" s="1"/>
  <c r="E333" i="27" s="1"/>
  <c r="C332" i="27"/>
  <c r="B332" i="27"/>
  <c r="A334" i="27"/>
  <c r="H334" i="27" l="1"/>
  <c r="D334" i="27" a="1"/>
  <c r="D334" i="27" s="1"/>
  <c r="E334" i="27" s="1"/>
  <c r="B333" i="27"/>
  <c r="C333" i="27"/>
  <c r="A335" i="27"/>
  <c r="H335" i="27" l="1"/>
  <c r="D335" i="27" a="1"/>
  <c r="D335" i="27" s="1"/>
  <c r="E335" i="27" s="1"/>
  <c r="B334" i="27"/>
  <c r="C334" i="27"/>
  <c r="A336" i="27"/>
  <c r="H336" i="27" l="1"/>
  <c r="D336" i="27" a="1"/>
  <c r="D336" i="27" s="1"/>
  <c r="E336" i="27" s="1"/>
  <c r="B335" i="27"/>
  <c r="C335" i="27"/>
  <c r="A337" i="27"/>
  <c r="H337" i="27" l="1"/>
  <c r="D337" i="27" a="1"/>
  <c r="D337" i="27" s="1"/>
  <c r="E337" i="27" s="1"/>
  <c r="B336" i="27"/>
  <c r="C336" i="27"/>
  <c r="A338" i="27"/>
  <c r="H338" i="27" l="1"/>
  <c r="D338" i="27" a="1"/>
  <c r="D338" i="27" s="1"/>
  <c r="E338" i="27" s="1"/>
  <c r="B337" i="27"/>
  <c r="C337" i="27"/>
  <c r="A339" i="27"/>
  <c r="H339" i="27" l="1"/>
  <c r="D339" i="27" a="1"/>
  <c r="D339" i="27" s="1"/>
  <c r="E339" i="27" s="1"/>
  <c r="B338" i="27"/>
  <c r="C338" i="27"/>
  <c r="A340" i="27"/>
  <c r="H340" i="27" l="1"/>
  <c r="D340" i="27" a="1"/>
  <c r="D340" i="27" s="1"/>
  <c r="E340" i="27" s="1"/>
  <c r="B339" i="27"/>
  <c r="C339" i="27"/>
  <c r="A341" i="27"/>
  <c r="H341" i="27" l="1"/>
  <c r="D341" i="27" a="1"/>
  <c r="D341" i="27" s="1"/>
  <c r="E341" i="27" s="1"/>
  <c r="B340" i="27"/>
  <c r="C340" i="27"/>
  <c r="A342" i="27"/>
  <c r="H342" i="27" l="1"/>
  <c r="D342" i="27" a="1"/>
  <c r="D342" i="27" s="1"/>
  <c r="E342" i="27" s="1"/>
  <c r="B341" i="27"/>
  <c r="C341" i="27"/>
  <c r="A343" i="27"/>
  <c r="H343" i="27" l="1"/>
  <c r="D343" i="27" a="1"/>
  <c r="D343" i="27" s="1"/>
  <c r="E343" i="27" s="1"/>
  <c r="C342" i="27"/>
  <c r="B342" i="27"/>
  <c r="A344" i="27"/>
  <c r="H344" i="27" l="1"/>
  <c r="D344" i="27" a="1"/>
  <c r="D344" i="27" s="1"/>
  <c r="E344" i="27" s="1"/>
  <c r="B343" i="27"/>
  <c r="C343" i="27"/>
  <c r="A345" i="27"/>
  <c r="H345" i="27" l="1"/>
  <c r="D345" i="27" a="1"/>
  <c r="D345" i="27" s="1"/>
  <c r="E345" i="27" s="1"/>
  <c r="B344" i="27"/>
  <c r="C344" i="27"/>
  <c r="A346" i="27"/>
  <c r="H346" i="27" l="1"/>
  <c r="D346" i="27" a="1"/>
  <c r="D346" i="27" s="1"/>
  <c r="E346" i="27" s="1"/>
  <c r="B345" i="27"/>
  <c r="C345" i="27"/>
  <c r="A347" i="27"/>
  <c r="H347" i="27" l="1"/>
  <c r="D347" i="27" a="1"/>
  <c r="D347" i="27" s="1"/>
  <c r="E347" i="27" s="1"/>
  <c r="B346" i="27"/>
  <c r="C346" i="27"/>
  <c r="A348" i="27"/>
  <c r="H348" i="27" l="1"/>
  <c r="D348" i="27" a="1"/>
  <c r="D348" i="27" s="1"/>
  <c r="E348" i="27" s="1"/>
  <c r="B347" i="27"/>
  <c r="C347" i="27"/>
  <c r="A349" i="27"/>
  <c r="H349" i="27" l="1"/>
  <c r="D349" i="27" a="1"/>
  <c r="D349" i="27" s="1"/>
  <c r="E349" i="27" s="1"/>
  <c r="B348" i="27"/>
  <c r="C348" i="27"/>
  <c r="A350" i="27"/>
  <c r="H350" i="27" l="1"/>
  <c r="D350" i="27" a="1"/>
  <c r="D350" i="27" s="1"/>
  <c r="E350" i="27" s="1"/>
  <c r="B349" i="27"/>
  <c r="C349" i="27"/>
  <c r="A351" i="27"/>
  <c r="H351" i="27" l="1"/>
  <c r="D351" i="27" a="1"/>
  <c r="D351" i="27" s="1"/>
  <c r="E351" i="27" s="1"/>
  <c r="B350" i="27"/>
  <c r="C350" i="27"/>
  <c r="A352" i="27"/>
  <c r="H352" i="27" l="1"/>
  <c r="D352" i="27" a="1"/>
  <c r="D352" i="27" s="1"/>
  <c r="E352" i="27" s="1"/>
  <c r="B351" i="27"/>
  <c r="C351" i="27"/>
  <c r="A353" i="27"/>
  <c r="H353" i="27" l="1"/>
  <c r="D353" i="27" a="1"/>
  <c r="D353" i="27" s="1"/>
  <c r="E353" i="27" s="1"/>
  <c r="B352" i="27"/>
  <c r="C352" i="27"/>
  <c r="A354" i="27"/>
  <c r="H354" i="27" l="1"/>
  <c r="D354" i="27" a="1"/>
  <c r="D354" i="27" s="1"/>
  <c r="E354" i="27" s="1"/>
  <c r="B353" i="27"/>
  <c r="C353" i="27"/>
  <c r="A355" i="27"/>
  <c r="H355" i="27" l="1"/>
  <c r="D355" i="27" a="1"/>
  <c r="D355" i="27" s="1"/>
  <c r="E355" i="27" s="1"/>
  <c r="C354" i="27"/>
  <c r="B354" i="27"/>
  <c r="A356" i="27"/>
  <c r="H356" i="27" l="1"/>
  <c r="D356" i="27" a="1"/>
  <c r="D356" i="27" s="1"/>
  <c r="E356" i="27" s="1"/>
  <c r="B355" i="27"/>
  <c r="C355" i="27"/>
  <c r="A357" i="27"/>
  <c r="H357" i="27" l="1"/>
  <c r="D357" i="27" a="1"/>
  <c r="D357" i="27" s="1"/>
  <c r="E357" i="27" s="1"/>
  <c r="C356" i="27"/>
  <c r="B356" i="27"/>
  <c r="A358" i="27"/>
  <c r="H358" i="27" l="1"/>
  <c r="D358" i="27" a="1"/>
  <c r="D358" i="27" s="1"/>
  <c r="E358" i="27" s="1"/>
  <c r="B357" i="27"/>
  <c r="C357" i="27"/>
  <c r="A359" i="27"/>
  <c r="H359" i="27" l="1"/>
  <c r="D359" i="27" a="1"/>
  <c r="D359" i="27" s="1"/>
  <c r="E359" i="27" s="1"/>
  <c r="B358" i="27"/>
  <c r="C358" i="27"/>
  <c r="A360" i="27"/>
  <c r="H360" i="27" l="1"/>
  <c r="D360" i="27" a="1"/>
  <c r="D360" i="27" s="1"/>
  <c r="E360" i="27" s="1"/>
  <c r="B359" i="27"/>
  <c r="C359" i="27"/>
  <c r="A361" i="27"/>
  <c r="H361" i="27" l="1"/>
  <c r="D361" i="27" a="1"/>
  <c r="D361" i="27" s="1"/>
  <c r="E361" i="27" s="1"/>
  <c r="B360" i="27"/>
  <c r="C360" i="27"/>
  <c r="A362" i="27"/>
  <c r="H362" i="27" l="1"/>
  <c r="D362" i="27" a="1"/>
  <c r="D362" i="27" s="1"/>
  <c r="E362" i="27" s="1"/>
  <c r="B361" i="27"/>
  <c r="C361" i="27"/>
  <c r="A363" i="27"/>
  <c r="H363" i="27" l="1"/>
  <c r="D363" i="27" a="1"/>
  <c r="D363" i="27" s="1"/>
  <c r="E363" i="27" s="1"/>
  <c r="B362" i="27"/>
  <c r="C362" i="27"/>
  <c r="A364" i="27"/>
  <c r="H364" i="27" l="1"/>
  <c r="D364" i="27" a="1"/>
  <c r="D364" i="27" s="1"/>
  <c r="E364" i="27" s="1"/>
  <c r="B363" i="27"/>
  <c r="C363" i="27"/>
  <c r="A365" i="27"/>
  <c r="H365" i="27" l="1"/>
  <c r="D365" i="27" a="1"/>
  <c r="D365" i="27" s="1"/>
  <c r="E365" i="27" s="1"/>
  <c r="B364" i="27"/>
  <c r="C364" i="27"/>
  <c r="A366" i="27"/>
  <c r="H366" i="27" l="1"/>
  <c r="D366" i="27" a="1"/>
  <c r="D366" i="27" s="1"/>
  <c r="E366" i="27" s="1"/>
  <c r="B365" i="27"/>
  <c r="C365" i="27"/>
  <c r="A367" i="27"/>
  <c r="H367" i="27" l="1"/>
  <c r="D367" i="27" a="1"/>
  <c r="D367" i="27" s="1"/>
  <c r="E367" i="27" s="1"/>
  <c r="B366" i="27"/>
  <c r="C366" i="27"/>
  <c r="A368" i="27"/>
  <c r="H368" i="27" l="1"/>
  <c r="D368" i="27" a="1"/>
  <c r="D368" i="27" s="1"/>
  <c r="E368" i="27" s="1"/>
  <c r="B367" i="27"/>
  <c r="C367" i="27"/>
  <c r="A369" i="27"/>
  <c r="H369" i="27" l="1"/>
  <c r="D369" i="27" a="1"/>
  <c r="D369" i="27" s="1"/>
  <c r="E369" i="27" s="1"/>
  <c r="B368" i="27"/>
  <c r="C368" i="27"/>
  <c r="A370" i="27"/>
  <c r="H370" i="27" l="1"/>
  <c r="D370" i="27" a="1"/>
  <c r="D370" i="27" s="1"/>
  <c r="E370" i="27" s="1"/>
  <c r="B369" i="27"/>
  <c r="C369" i="27"/>
  <c r="A371" i="27"/>
  <c r="H371" i="27" l="1"/>
  <c r="D371" i="27" a="1"/>
  <c r="D371" i="27" s="1"/>
  <c r="E371" i="27" s="1"/>
  <c r="B370" i="27"/>
  <c r="C370" i="27"/>
  <c r="A372" i="27"/>
  <c r="H372" i="27" l="1"/>
  <c r="D372" i="27" a="1"/>
  <c r="D372" i="27" s="1"/>
  <c r="E372" i="27" s="1"/>
  <c r="B371" i="27"/>
  <c r="C371" i="27"/>
  <c r="A373" i="27"/>
  <c r="H373" i="27" l="1"/>
  <c r="D373" i="27" a="1"/>
  <c r="D373" i="27" s="1"/>
  <c r="E373" i="27" s="1"/>
  <c r="B372" i="27"/>
  <c r="C372" i="27"/>
  <c r="A374" i="27"/>
  <c r="H374" i="27" l="1"/>
  <c r="D374" i="27" a="1"/>
  <c r="D374" i="27" s="1"/>
  <c r="E374" i="27" s="1"/>
  <c r="B373" i="27"/>
  <c r="C373" i="27"/>
  <c r="A375" i="27"/>
  <c r="H375" i="27" l="1"/>
  <c r="D375" i="27" a="1"/>
  <c r="D375" i="27" s="1"/>
  <c r="E375" i="27" s="1"/>
  <c r="B374" i="27"/>
  <c r="C374" i="27"/>
  <c r="A376" i="27"/>
  <c r="H376" i="27" l="1"/>
  <c r="D376" i="27" a="1"/>
  <c r="D376" i="27" s="1"/>
  <c r="E376" i="27" s="1"/>
  <c r="B375" i="27"/>
  <c r="C375" i="27"/>
  <c r="A377" i="27"/>
  <c r="H377" i="27" l="1"/>
  <c r="D377" i="27" a="1"/>
  <c r="D377" i="27" s="1"/>
  <c r="E377" i="27" s="1"/>
  <c r="B376" i="27"/>
  <c r="C376" i="27"/>
  <c r="A378" i="27"/>
  <c r="H378" i="27" l="1"/>
  <c r="D378" i="27" a="1"/>
  <c r="D378" i="27" s="1"/>
  <c r="E378" i="27" s="1"/>
  <c r="B377" i="27"/>
  <c r="C377" i="27"/>
  <c r="A379" i="27"/>
  <c r="H379" i="27" l="1"/>
  <c r="D379" i="27" a="1"/>
  <c r="D379" i="27" s="1"/>
  <c r="E379" i="27" s="1"/>
  <c r="B378" i="27"/>
  <c r="C378" i="27"/>
  <c r="A380" i="27"/>
  <c r="H380" i="27" l="1"/>
  <c r="D380" i="27" a="1"/>
  <c r="D380" i="27" s="1"/>
  <c r="E380" i="27" s="1"/>
  <c r="B379" i="27"/>
  <c r="C379" i="27"/>
  <c r="A381" i="27"/>
  <c r="H381" i="27" l="1"/>
  <c r="D381" i="27" a="1"/>
  <c r="D381" i="27" s="1"/>
  <c r="E381" i="27" s="1"/>
  <c r="B380" i="27"/>
  <c r="C380" i="27"/>
  <c r="A382" i="27"/>
  <c r="H382" i="27" l="1"/>
  <c r="D382" i="27" a="1"/>
  <c r="D382" i="27" s="1"/>
  <c r="E382" i="27" s="1"/>
  <c r="B381" i="27"/>
  <c r="C381" i="27"/>
  <c r="A383" i="27"/>
  <c r="H383" i="27" l="1"/>
  <c r="D383" i="27" a="1"/>
  <c r="D383" i="27" s="1"/>
  <c r="E383" i="27" s="1"/>
  <c r="B382" i="27"/>
  <c r="C382" i="27"/>
  <c r="A384" i="27"/>
  <c r="H384" i="27" l="1"/>
  <c r="D384" i="27" a="1"/>
  <c r="D384" i="27" s="1"/>
  <c r="E384" i="27" s="1"/>
  <c r="B383" i="27"/>
  <c r="C383" i="27"/>
  <c r="A385" i="27"/>
  <c r="H385" i="27" l="1"/>
  <c r="D385" i="27" a="1"/>
  <c r="D385" i="27" s="1"/>
  <c r="E385" i="27" s="1"/>
  <c r="B384" i="27"/>
  <c r="C384" i="27"/>
  <c r="A386" i="27"/>
  <c r="H386" i="27" l="1"/>
  <c r="D386" i="27" a="1"/>
  <c r="D386" i="27" s="1"/>
  <c r="E386" i="27" s="1"/>
  <c r="B385" i="27"/>
  <c r="C385" i="27"/>
  <c r="A387" i="27"/>
  <c r="H387" i="27" l="1"/>
  <c r="D387" i="27" a="1"/>
  <c r="D387" i="27" s="1"/>
  <c r="E387" i="27" s="1"/>
  <c r="B386" i="27"/>
  <c r="C386" i="27"/>
  <c r="A388" i="27"/>
  <c r="H388" i="27" l="1"/>
  <c r="D388" i="27" a="1"/>
  <c r="D388" i="27" s="1"/>
  <c r="E388" i="27" s="1"/>
  <c r="B387" i="27"/>
  <c r="C387" i="27"/>
  <c r="A389" i="27"/>
  <c r="H389" i="27" l="1"/>
  <c r="D389" i="27" a="1"/>
  <c r="D389" i="27" s="1"/>
  <c r="E389" i="27" s="1"/>
  <c r="B388" i="27"/>
  <c r="C388" i="27"/>
  <c r="A390" i="27"/>
  <c r="H390" i="27" l="1"/>
  <c r="D390" i="27" a="1"/>
  <c r="D390" i="27" s="1"/>
  <c r="E390" i="27" s="1"/>
  <c r="B389" i="27"/>
  <c r="C389" i="27"/>
  <c r="A391" i="27"/>
  <c r="H391" i="27" l="1"/>
  <c r="D391" i="27" a="1"/>
  <c r="D391" i="27" s="1"/>
  <c r="E391" i="27" s="1"/>
  <c r="B390" i="27"/>
  <c r="C390" i="27"/>
  <c r="A392" i="27"/>
  <c r="H392" i="27" l="1"/>
  <c r="D392" i="27" a="1"/>
  <c r="D392" i="27" s="1"/>
  <c r="E392" i="27" s="1"/>
  <c r="B391" i="27"/>
  <c r="C391" i="27"/>
  <c r="A393" i="27"/>
  <c r="H393" i="27" l="1"/>
  <c r="D393" i="27" a="1"/>
  <c r="D393" i="27" s="1"/>
  <c r="E393" i="27" s="1"/>
  <c r="B392" i="27"/>
  <c r="C392" i="27"/>
  <c r="A394" i="27"/>
  <c r="H394" i="27" l="1"/>
  <c r="D394" i="27" a="1"/>
  <c r="D394" i="27" s="1"/>
  <c r="E394" i="27" s="1"/>
  <c r="B393" i="27"/>
  <c r="C393" i="27"/>
  <c r="A395" i="27"/>
  <c r="H395" i="27" l="1"/>
  <c r="D395" i="27" a="1"/>
  <c r="D395" i="27" s="1"/>
  <c r="E395" i="27" s="1"/>
  <c r="B394" i="27"/>
  <c r="C394" i="27"/>
  <c r="A396" i="27"/>
  <c r="H396" i="27" l="1"/>
  <c r="D396" i="27" a="1"/>
  <c r="D396" i="27" s="1"/>
  <c r="E396" i="27" s="1"/>
  <c r="B395" i="27"/>
  <c r="C395" i="27"/>
  <c r="A397" i="27"/>
  <c r="H397" i="27" l="1"/>
  <c r="D397" i="27" a="1"/>
  <c r="D397" i="27" s="1"/>
  <c r="E397" i="27" s="1"/>
  <c r="C396" i="27"/>
  <c r="B396" i="27"/>
  <c r="A398" i="27"/>
  <c r="H398" i="27" l="1"/>
  <c r="D398" i="27" a="1"/>
  <c r="D398" i="27" s="1"/>
  <c r="E398" i="27" s="1"/>
  <c r="C397" i="27"/>
  <c r="B397" i="27"/>
  <c r="A399" i="27"/>
  <c r="H399" i="27" l="1"/>
  <c r="D399" i="27" a="1"/>
  <c r="D399" i="27" s="1"/>
  <c r="E399" i="27" s="1"/>
  <c r="C398" i="27"/>
  <c r="B398" i="27"/>
  <c r="A400" i="27"/>
  <c r="H400" i="27" l="1"/>
  <c r="D400" i="27" a="1"/>
  <c r="D400" i="27" s="1"/>
  <c r="E400" i="27" s="1"/>
  <c r="B399" i="27"/>
  <c r="C399" i="27"/>
  <c r="A401" i="27"/>
  <c r="H401" i="27" l="1"/>
  <c r="D401" i="27" a="1"/>
  <c r="D401" i="27" s="1"/>
  <c r="E401" i="27" s="1"/>
  <c r="B400" i="27"/>
  <c r="C400" i="27"/>
  <c r="A402" i="27"/>
  <c r="H402" i="27" l="1"/>
  <c r="D402" i="27" a="1"/>
  <c r="D402" i="27" s="1"/>
  <c r="E402" i="27" s="1"/>
  <c r="B401" i="27"/>
  <c r="C401" i="27"/>
  <c r="A403" i="27"/>
  <c r="H403" i="27" l="1"/>
  <c r="D403" i="27" a="1"/>
  <c r="D403" i="27" s="1"/>
  <c r="E403" i="27" s="1"/>
  <c r="B402" i="27"/>
  <c r="C402" i="27"/>
  <c r="A404" i="27"/>
  <c r="H404" i="27" l="1"/>
  <c r="D404" i="27" a="1"/>
  <c r="D404" i="27" s="1"/>
  <c r="E404" i="27" s="1"/>
  <c r="B403" i="27"/>
  <c r="C403" i="27"/>
  <c r="A405" i="27"/>
  <c r="H405" i="27" l="1"/>
  <c r="D405" i="27" a="1"/>
  <c r="D405" i="27" s="1"/>
  <c r="E405" i="27" s="1"/>
  <c r="B404" i="27"/>
  <c r="C404" i="27"/>
  <c r="A406" i="27"/>
  <c r="H406" i="27" l="1"/>
  <c r="D406" i="27" a="1"/>
  <c r="D406" i="27" s="1"/>
  <c r="E406" i="27" s="1"/>
  <c r="B405" i="27"/>
  <c r="C405" i="27"/>
  <c r="A407" i="27"/>
  <c r="H407" i="27" l="1"/>
  <c r="D407" i="27" a="1"/>
  <c r="D407" i="27" s="1"/>
  <c r="E407" i="27" s="1"/>
  <c r="B406" i="27"/>
  <c r="C406" i="27"/>
  <c r="A408" i="27"/>
  <c r="H408" i="27" l="1"/>
  <c r="D408" i="27" a="1"/>
  <c r="D408" i="27" s="1"/>
  <c r="E408" i="27" s="1"/>
  <c r="C407" i="27"/>
  <c r="B407" i="27"/>
  <c r="A409" i="27"/>
  <c r="H409" i="27" l="1"/>
  <c r="D409" i="27" a="1"/>
  <c r="D409" i="27" s="1"/>
  <c r="E409" i="27" s="1"/>
  <c r="B408" i="27"/>
  <c r="C408" i="27"/>
  <c r="A410" i="27"/>
  <c r="H410" i="27" l="1"/>
  <c r="D410" i="27" a="1"/>
  <c r="D410" i="27" s="1"/>
  <c r="E410" i="27" s="1"/>
  <c r="B409" i="27"/>
  <c r="C409" i="27"/>
  <c r="A411" i="27"/>
  <c r="H411" i="27" l="1"/>
  <c r="D411" i="27" a="1"/>
  <c r="D411" i="27" s="1"/>
  <c r="E411" i="27" s="1"/>
  <c r="B410" i="27"/>
  <c r="C410" i="27"/>
  <c r="A412" i="27"/>
  <c r="H412" i="27" l="1"/>
  <c r="D412" i="27" a="1"/>
  <c r="D412" i="27" s="1"/>
  <c r="E412" i="27" s="1"/>
  <c r="B411" i="27"/>
  <c r="C411" i="27"/>
  <c r="A413" i="27"/>
  <c r="H413" i="27" l="1"/>
  <c r="D413" i="27" a="1"/>
  <c r="D413" i="27" s="1"/>
  <c r="E413" i="27" s="1"/>
  <c r="B412" i="27"/>
  <c r="C412" i="27"/>
  <c r="A414" i="27"/>
  <c r="H414" i="27" l="1"/>
  <c r="D414" i="27" a="1"/>
  <c r="D414" i="27" s="1"/>
  <c r="E414" i="27" s="1"/>
  <c r="C413" i="27"/>
  <c r="B413" i="27"/>
  <c r="A415" i="27"/>
  <c r="H415" i="27" l="1"/>
  <c r="D415" i="27" a="1"/>
  <c r="D415" i="27" s="1"/>
  <c r="E415" i="27" s="1"/>
  <c r="C414" i="27"/>
  <c r="B414" i="27"/>
  <c r="A416" i="27"/>
  <c r="H416" i="27" l="1"/>
  <c r="D416" i="27" a="1"/>
  <c r="D416" i="27" s="1"/>
  <c r="E416" i="27" s="1"/>
  <c r="B415" i="27"/>
  <c r="C415" i="27"/>
  <c r="A417" i="27"/>
  <c r="H417" i="27" l="1"/>
  <c r="D417" i="27" a="1"/>
  <c r="D417" i="27" s="1"/>
  <c r="E417" i="27" s="1"/>
  <c r="B416" i="27"/>
  <c r="C416" i="27"/>
  <c r="A418" i="27"/>
  <c r="H418" i="27" l="1"/>
  <c r="D418" i="27" a="1"/>
  <c r="D418" i="27" s="1"/>
  <c r="E418" i="27" s="1"/>
  <c r="B417" i="27"/>
  <c r="C417" i="27"/>
  <c r="A419" i="27"/>
  <c r="H419" i="27" l="1"/>
  <c r="D419" i="27" a="1"/>
  <c r="D419" i="27" s="1"/>
  <c r="E419" i="27" s="1"/>
  <c r="B418" i="27"/>
  <c r="C418" i="27"/>
  <c r="A420" i="27"/>
  <c r="H420" i="27" l="1"/>
  <c r="D420" i="27" a="1"/>
  <c r="D420" i="27" s="1"/>
  <c r="E420" i="27" s="1"/>
  <c r="B419" i="27"/>
  <c r="C419" i="27"/>
  <c r="A421" i="27"/>
  <c r="H421" i="27" l="1"/>
  <c r="D421" i="27" a="1"/>
  <c r="D421" i="27" s="1"/>
  <c r="E421" i="27" s="1"/>
  <c r="C420" i="27"/>
  <c r="B420" i="27"/>
  <c r="A422" i="27"/>
  <c r="H422" i="27" l="1"/>
  <c r="D422" i="27" a="1"/>
  <c r="D422" i="27" s="1"/>
  <c r="E422" i="27" s="1"/>
  <c r="C421" i="27"/>
  <c r="B421" i="27"/>
  <c r="A423" i="27"/>
  <c r="H423" i="27" l="1"/>
  <c r="D423" i="27" a="1"/>
  <c r="D423" i="27" s="1"/>
  <c r="E423" i="27" s="1"/>
  <c r="C422" i="27"/>
  <c r="B422" i="27"/>
  <c r="A424" i="27"/>
  <c r="H424" i="27" l="1"/>
  <c r="D424" i="27" a="1"/>
  <c r="D424" i="27" s="1"/>
  <c r="E424" i="27" s="1"/>
  <c r="B423" i="27"/>
  <c r="C423" i="27"/>
  <c r="A425" i="27"/>
  <c r="H425" i="27" l="1"/>
  <c r="D425" i="27" a="1"/>
  <c r="D425" i="27" s="1"/>
  <c r="E425" i="27" s="1"/>
  <c r="C424" i="27"/>
  <c r="B424" i="27"/>
  <c r="A426" i="27"/>
  <c r="H426" i="27" l="1"/>
  <c r="D426" i="27" a="1"/>
  <c r="D426" i="27" s="1"/>
  <c r="E426" i="27" s="1"/>
  <c r="C425" i="27"/>
  <c r="B425" i="27"/>
  <c r="A427" i="27"/>
  <c r="H427" i="27" l="1"/>
  <c r="D427" i="27" a="1"/>
  <c r="D427" i="27" s="1"/>
  <c r="E427" i="27" s="1"/>
  <c r="B426" i="27"/>
  <c r="C426" i="27"/>
  <c r="A428" i="27"/>
  <c r="H428" i="27" l="1"/>
  <c r="D428" i="27" a="1"/>
  <c r="D428" i="27" s="1"/>
  <c r="E428" i="27" s="1"/>
  <c r="B427" i="27"/>
  <c r="C427" i="27"/>
  <c r="A429" i="27"/>
  <c r="H429" i="27" l="1"/>
  <c r="D429" i="27" a="1"/>
  <c r="D429" i="27" s="1"/>
  <c r="E429" i="27" s="1"/>
  <c r="B428" i="27"/>
  <c r="C428" i="27"/>
  <c r="A430" i="27"/>
  <c r="H430" i="27" l="1"/>
  <c r="D430" i="27" a="1"/>
  <c r="D430" i="27" s="1"/>
  <c r="E430" i="27" s="1"/>
  <c r="B429" i="27"/>
  <c r="C429" i="27"/>
  <c r="A431" i="27"/>
  <c r="H431" i="27" l="1"/>
  <c r="D431" i="27" a="1"/>
  <c r="D431" i="27" s="1"/>
  <c r="E431" i="27" s="1"/>
  <c r="C430" i="27"/>
  <c r="B430" i="27"/>
  <c r="A432" i="27"/>
  <c r="H432" i="27" l="1"/>
  <c r="D432" i="27" a="1"/>
  <c r="D432" i="27" s="1"/>
  <c r="E432" i="27" s="1"/>
  <c r="C431" i="27"/>
  <c r="B431" i="27"/>
  <c r="A433" i="27"/>
  <c r="H433" i="27" l="1"/>
  <c r="D433" i="27" a="1"/>
  <c r="D433" i="27" s="1"/>
  <c r="E433" i="27" s="1"/>
  <c r="B432" i="27"/>
  <c r="C432" i="27"/>
  <c r="A434" i="27"/>
  <c r="H434" i="27" l="1"/>
  <c r="D434" i="27" a="1"/>
  <c r="D434" i="27" s="1"/>
  <c r="E434" i="27" s="1"/>
  <c r="B433" i="27"/>
  <c r="C433" i="27"/>
  <c r="A435" i="27"/>
  <c r="H435" i="27" l="1"/>
  <c r="D435" i="27" a="1"/>
  <c r="D435" i="27" s="1"/>
  <c r="E435" i="27" s="1"/>
  <c r="B434" i="27"/>
  <c r="C434" i="27"/>
  <c r="A436" i="27"/>
  <c r="H436" i="27" l="1"/>
  <c r="D436" i="27" a="1"/>
  <c r="D436" i="27" s="1"/>
  <c r="E436" i="27" s="1"/>
  <c r="B435" i="27"/>
  <c r="C435" i="27"/>
  <c r="A437" i="27"/>
  <c r="H437" i="27" l="1"/>
  <c r="D437" i="27" a="1"/>
  <c r="D437" i="27" s="1"/>
  <c r="E437" i="27" s="1"/>
  <c r="B436" i="27"/>
  <c r="C436" i="27"/>
  <c r="A438" i="27"/>
  <c r="H438" i="27" l="1"/>
  <c r="D438" i="27" a="1"/>
  <c r="D438" i="27" s="1"/>
  <c r="E438" i="27" s="1"/>
  <c r="B437" i="27"/>
  <c r="C437" i="27"/>
  <c r="A439" i="27"/>
  <c r="H439" i="27" l="1"/>
  <c r="D439" i="27" a="1"/>
  <c r="D439" i="27" s="1"/>
  <c r="E439" i="27" s="1"/>
  <c r="B438" i="27"/>
  <c r="C438" i="27"/>
  <c r="A440" i="27"/>
  <c r="H440" i="27" l="1"/>
  <c r="D440" i="27" a="1"/>
  <c r="D440" i="27" s="1"/>
  <c r="E440" i="27" s="1"/>
  <c r="C439" i="27"/>
  <c r="B439" i="27"/>
  <c r="A441" i="27"/>
  <c r="H441" i="27" l="1"/>
  <c r="D441" i="27" a="1"/>
  <c r="D441" i="27" s="1"/>
  <c r="E441" i="27" s="1"/>
  <c r="C440" i="27"/>
  <c r="B440" i="27"/>
  <c r="A442" i="27"/>
  <c r="H442" i="27" l="1"/>
  <c r="D442" i="27" a="1"/>
  <c r="D442" i="27" s="1"/>
  <c r="E442" i="27" s="1"/>
  <c r="B441" i="27"/>
  <c r="C441" i="27"/>
  <c r="A443" i="27"/>
  <c r="H443" i="27" l="1"/>
  <c r="D443" i="27" a="1"/>
  <c r="D443" i="27" s="1"/>
  <c r="E443" i="27" s="1"/>
  <c r="B442" i="27"/>
  <c r="C442" i="27"/>
  <c r="A444" i="27"/>
  <c r="H444" i="27" l="1"/>
  <c r="D444" i="27" a="1"/>
  <c r="D444" i="27" s="1"/>
  <c r="E444" i="27" s="1"/>
  <c r="B443" i="27"/>
  <c r="C443" i="27"/>
  <c r="A445" i="27"/>
  <c r="H445" i="27" l="1"/>
  <c r="D445" i="27" a="1"/>
  <c r="D445" i="27" s="1"/>
  <c r="E445" i="27" s="1"/>
  <c r="B444" i="27"/>
  <c r="C444" i="27"/>
  <c r="A446" i="27"/>
  <c r="H446" i="27" l="1"/>
  <c r="D446" i="27" a="1"/>
  <c r="D446" i="27" s="1"/>
  <c r="E446" i="27" s="1"/>
  <c r="C445" i="27"/>
  <c r="B445" i="27"/>
  <c r="A447" i="27"/>
  <c r="H447" i="27" l="1"/>
  <c r="D447" i="27" a="1"/>
  <c r="D447" i="27" s="1"/>
  <c r="E447" i="27" s="1"/>
  <c r="C446" i="27"/>
  <c r="B446" i="27"/>
  <c r="A448" i="27"/>
  <c r="H448" i="27" l="1"/>
  <c r="D448" i="27" a="1"/>
  <c r="D448" i="27" s="1"/>
  <c r="E448" i="27" s="1"/>
  <c r="B447" i="27"/>
  <c r="C447" i="27"/>
  <c r="A449" i="27"/>
  <c r="H449" i="27" l="1"/>
  <c r="D449" i="27" a="1"/>
  <c r="D449" i="27" s="1"/>
  <c r="E449" i="27" s="1"/>
  <c r="B448" i="27"/>
  <c r="C448" i="27"/>
  <c r="A450" i="27"/>
  <c r="H450" i="27" l="1"/>
  <c r="D450" i="27" a="1"/>
  <c r="D450" i="27" s="1"/>
  <c r="E450" i="27" s="1"/>
  <c r="B449" i="27"/>
  <c r="C449" i="27"/>
  <c r="A451" i="27"/>
  <c r="H451" i="27" l="1"/>
  <c r="D451" i="27" a="1"/>
  <c r="D451" i="27" s="1"/>
  <c r="E451" i="27" s="1"/>
  <c r="B450" i="27"/>
  <c r="C450" i="27"/>
  <c r="A452" i="27"/>
  <c r="H452" i="27" l="1"/>
  <c r="D452" i="27" a="1"/>
  <c r="D452" i="27" s="1"/>
  <c r="E452" i="27" s="1"/>
  <c r="B451" i="27"/>
  <c r="C451" i="27"/>
  <c r="A453" i="27"/>
  <c r="H453" i="27" l="1"/>
  <c r="D453" i="27" a="1"/>
  <c r="D453" i="27" s="1"/>
  <c r="E453" i="27" s="1"/>
  <c r="C452" i="27"/>
  <c r="B452" i="27"/>
  <c r="A454" i="27"/>
  <c r="H454" i="27" l="1"/>
  <c r="D454" i="27" a="1"/>
  <c r="D454" i="27" s="1"/>
  <c r="E454" i="27" s="1"/>
  <c r="B453" i="27"/>
  <c r="C453" i="27"/>
  <c r="A455" i="27"/>
  <c r="H455" i="27" l="1"/>
  <c r="D455" i="27" a="1"/>
  <c r="D455" i="27" s="1"/>
  <c r="E455" i="27" s="1"/>
  <c r="B454" i="27"/>
  <c r="C454" i="27"/>
  <c r="A456" i="27"/>
  <c r="H456" i="27" l="1"/>
  <c r="D456" i="27" a="1"/>
  <c r="D456" i="27" s="1"/>
  <c r="E456" i="27" s="1"/>
  <c r="B455" i="27"/>
  <c r="C455" i="27"/>
  <c r="A457" i="27"/>
  <c r="H457" i="27" l="1"/>
  <c r="D457" i="27" a="1"/>
  <c r="D457" i="27" s="1"/>
  <c r="E457" i="27" s="1"/>
  <c r="B456" i="27"/>
  <c r="C456" i="27"/>
  <c r="A458" i="27"/>
  <c r="H458" i="27" l="1"/>
  <c r="D458" i="27" a="1"/>
  <c r="D458" i="27" s="1"/>
  <c r="E458" i="27" s="1"/>
  <c r="B457" i="27"/>
  <c r="C457" i="27"/>
  <c r="A459" i="27"/>
  <c r="H459" i="27" l="1"/>
  <c r="D459" i="27" a="1"/>
  <c r="D459" i="27" s="1"/>
  <c r="E459" i="27" s="1"/>
  <c r="B458" i="27"/>
  <c r="C458" i="27"/>
  <c r="A460" i="27"/>
  <c r="H460" i="27" l="1"/>
  <c r="D460" i="27" a="1"/>
  <c r="D460" i="27" s="1"/>
  <c r="E460" i="27" s="1"/>
  <c r="B459" i="27"/>
  <c r="C459" i="27"/>
  <c r="A461" i="27"/>
  <c r="H461" i="27" l="1"/>
  <c r="D461" i="27" a="1"/>
  <c r="D461" i="27" s="1"/>
  <c r="E461" i="27" s="1"/>
  <c r="C460" i="27"/>
  <c r="B460" i="27"/>
  <c r="A462" i="27"/>
  <c r="H462" i="27" l="1"/>
  <c r="D462" i="27" a="1"/>
  <c r="D462" i="27" s="1"/>
  <c r="E462" i="27" s="1"/>
  <c r="B461" i="27"/>
  <c r="C461" i="27"/>
  <c r="A463" i="27"/>
  <c r="H463" i="27" l="1"/>
  <c r="D463" i="27" a="1"/>
  <c r="D463" i="27" s="1"/>
  <c r="E463" i="27" s="1"/>
  <c r="B462" i="27"/>
  <c r="C462" i="27"/>
  <c r="A464" i="27"/>
  <c r="H464" i="27" l="1"/>
  <c r="D464" i="27" a="1"/>
  <c r="D464" i="27" s="1"/>
  <c r="E464" i="27" s="1"/>
  <c r="B463" i="27"/>
  <c r="C463" i="27"/>
  <c r="A465" i="27"/>
  <c r="H465" i="27" l="1"/>
  <c r="D465" i="27" a="1"/>
  <c r="D465" i="27" s="1"/>
  <c r="E465" i="27" s="1"/>
  <c r="C464" i="27"/>
  <c r="B464" i="27"/>
  <c r="A466" i="27"/>
  <c r="H466" i="27" l="1"/>
  <c r="D466" i="27" a="1"/>
  <c r="D466" i="27" s="1"/>
  <c r="E466" i="27" s="1"/>
  <c r="B465" i="27"/>
  <c r="C465" i="27"/>
  <c r="A467" i="27"/>
  <c r="H467" i="27" l="1"/>
  <c r="D467" i="27" a="1"/>
  <c r="D467" i="27" s="1"/>
  <c r="E467" i="27" s="1"/>
  <c r="C466" i="27"/>
  <c r="B466" i="27"/>
  <c r="A468" i="27"/>
  <c r="H468" i="27" l="1"/>
  <c r="D468" i="27" a="1"/>
  <c r="D468" i="27" s="1"/>
  <c r="E468" i="27" s="1"/>
  <c r="B467" i="27"/>
  <c r="C467" i="27"/>
  <c r="A469" i="27"/>
  <c r="H469" i="27" l="1"/>
  <c r="D469" i="27" a="1"/>
  <c r="D469" i="27" s="1"/>
  <c r="E469" i="27" s="1"/>
  <c r="C468" i="27"/>
  <c r="B468" i="27"/>
  <c r="A470" i="27"/>
  <c r="H470" i="27" l="1"/>
  <c r="D470" i="27" a="1"/>
  <c r="D470" i="27" s="1"/>
  <c r="E470" i="27" s="1"/>
  <c r="B469" i="27"/>
  <c r="C469" i="27"/>
  <c r="A471" i="27"/>
  <c r="H471" i="27" l="1"/>
  <c r="D471" i="27" a="1"/>
  <c r="D471" i="27" s="1"/>
  <c r="E471" i="27" s="1"/>
  <c r="B470" i="27"/>
  <c r="C470" i="27"/>
  <c r="A472" i="27"/>
  <c r="H472" i="27" l="1"/>
  <c r="D472" i="27" a="1"/>
  <c r="D472" i="27" s="1"/>
  <c r="E472" i="27" s="1"/>
  <c r="B471" i="27"/>
  <c r="C471" i="27"/>
  <c r="A473" i="27"/>
  <c r="H473" i="27" l="1"/>
  <c r="D473" i="27" a="1"/>
  <c r="D473" i="27" s="1"/>
  <c r="E473" i="27" s="1"/>
  <c r="B472" i="27"/>
  <c r="C472" i="27"/>
  <c r="A474" i="27"/>
  <c r="H474" i="27" l="1"/>
  <c r="D474" i="27" a="1"/>
  <c r="D474" i="27" s="1"/>
  <c r="E474" i="27" s="1"/>
  <c r="B473" i="27"/>
  <c r="C473" i="27"/>
  <c r="A475" i="27"/>
  <c r="H475" i="27" l="1"/>
  <c r="D475" i="27" a="1"/>
  <c r="D475" i="27" s="1"/>
  <c r="E475" i="27" s="1"/>
  <c r="B474" i="27"/>
  <c r="C474" i="27"/>
  <c r="A476" i="27"/>
  <c r="H476" i="27" l="1"/>
  <c r="D476" i="27" a="1"/>
  <c r="D476" i="27" s="1"/>
  <c r="E476" i="27" s="1"/>
  <c r="C475" i="27"/>
  <c r="B475" i="27"/>
  <c r="A477" i="27"/>
  <c r="H477" i="27" l="1"/>
  <c r="D477" i="27" a="1"/>
  <c r="D477" i="27" s="1"/>
  <c r="E477" i="27" s="1"/>
  <c r="B476" i="27"/>
  <c r="C476" i="27"/>
  <c r="A478" i="27"/>
  <c r="H478" i="27" l="1"/>
  <c r="D478" i="27" a="1"/>
  <c r="D478" i="27" s="1"/>
  <c r="E478" i="27" s="1"/>
  <c r="B477" i="27"/>
  <c r="C477" i="27"/>
  <c r="A479" i="27"/>
  <c r="H479" i="27" l="1"/>
  <c r="D479" i="27" a="1"/>
  <c r="D479" i="27" s="1"/>
  <c r="E479" i="27" s="1"/>
  <c r="B478" i="27"/>
  <c r="C478" i="27"/>
  <c r="A480" i="27"/>
  <c r="H480" i="27" l="1"/>
  <c r="D480" i="27" a="1"/>
  <c r="D480" i="27" s="1"/>
  <c r="E480" i="27" s="1"/>
  <c r="B479" i="27"/>
  <c r="C479" i="27"/>
  <c r="A481" i="27"/>
  <c r="H481" i="27" l="1"/>
  <c r="D481" i="27" a="1"/>
  <c r="D481" i="27" s="1"/>
  <c r="E481" i="27" s="1"/>
  <c r="B480" i="27"/>
  <c r="C480" i="27"/>
  <c r="A482" i="27"/>
  <c r="H482" i="27" l="1"/>
  <c r="D482" i="27" a="1"/>
  <c r="D482" i="27" s="1"/>
  <c r="E482" i="27" s="1"/>
  <c r="B481" i="27"/>
  <c r="C481" i="27"/>
  <c r="A483" i="27"/>
  <c r="H483" i="27" l="1"/>
  <c r="D483" i="27" a="1"/>
  <c r="D483" i="27" s="1"/>
  <c r="E483" i="27" s="1"/>
  <c r="B482" i="27"/>
  <c r="C482" i="27"/>
  <c r="A484" i="27"/>
  <c r="H484" i="27" l="1"/>
  <c r="D484" i="27" a="1"/>
  <c r="D484" i="27" s="1"/>
  <c r="E484" i="27" s="1"/>
  <c r="B483" i="27"/>
  <c r="C483" i="27"/>
  <c r="A485" i="27"/>
  <c r="H485" i="27" l="1"/>
  <c r="D485" i="27" a="1"/>
  <c r="D485" i="27" s="1"/>
  <c r="E485" i="27" s="1"/>
  <c r="B484" i="27"/>
  <c r="C484" i="27"/>
  <c r="A486" i="27"/>
  <c r="H486" i="27" l="1"/>
  <c r="D486" i="27" a="1"/>
  <c r="D486" i="27" s="1"/>
  <c r="E486" i="27" s="1"/>
  <c r="B485" i="27"/>
  <c r="C485" i="27"/>
  <c r="A487" i="27"/>
  <c r="H487" i="27" l="1"/>
  <c r="D487" i="27" a="1"/>
  <c r="D487" i="27" s="1"/>
  <c r="E487" i="27" s="1"/>
  <c r="B486" i="27"/>
  <c r="C486" i="27"/>
  <c r="A488" i="27"/>
  <c r="H488" i="27" l="1"/>
  <c r="D488" i="27" a="1"/>
  <c r="D488" i="27" s="1"/>
  <c r="E488" i="27" s="1"/>
  <c r="C487" i="27"/>
  <c r="B487" i="27"/>
  <c r="A489" i="27"/>
  <c r="H489" i="27" l="1"/>
  <c r="D489" i="27" a="1"/>
  <c r="D489" i="27" s="1"/>
  <c r="E489" i="27" s="1"/>
  <c r="B488" i="27"/>
  <c r="C488" i="27"/>
  <c r="A490" i="27"/>
  <c r="H490" i="27" l="1"/>
  <c r="D490" i="27" a="1"/>
  <c r="D490" i="27" s="1"/>
  <c r="E490" i="27" s="1"/>
  <c r="B489" i="27"/>
  <c r="C489" i="27"/>
  <c r="A491" i="27"/>
  <c r="H491" i="27" l="1"/>
  <c r="D491" i="27" a="1"/>
  <c r="D491" i="27" s="1"/>
  <c r="E491" i="27" s="1"/>
  <c r="B490" i="27"/>
  <c r="C490" i="27"/>
  <c r="A492" i="27"/>
  <c r="H492" i="27" l="1"/>
  <c r="D492" i="27" a="1"/>
  <c r="D492" i="27" s="1"/>
  <c r="E492" i="27" s="1"/>
  <c r="B491" i="27"/>
  <c r="C491" i="27"/>
  <c r="A493" i="27"/>
  <c r="H493" i="27" l="1"/>
  <c r="D493" i="27" a="1"/>
  <c r="D493" i="27" s="1"/>
  <c r="E493" i="27" s="1"/>
  <c r="B492" i="27"/>
  <c r="C492" i="27"/>
  <c r="A494" i="27"/>
  <c r="H494" i="27" l="1"/>
  <c r="D494" i="27" a="1"/>
  <c r="D494" i="27" s="1"/>
  <c r="E494" i="27" s="1"/>
  <c r="B493" i="27"/>
  <c r="C493" i="27"/>
  <c r="A495" i="27"/>
  <c r="H495" i="27" l="1"/>
  <c r="D495" i="27" a="1"/>
  <c r="D495" i="27" s="1"/>
  <c r="E495" i="27" s="1"/>
  <c r="C494" i="27"/>
  <c r="B494" i="27"/>
  <c r="A496" i="27"/>
  <c r="H496" i="27" l="1"/>
  <c r="D496" i="27" a="1"/>
  <c r="D496" i="27" s="1"/>
  <c r="E496" i="27" s="1"/>
  <c r="C495" i="27"/>
  <c r="B495" i="27"/>
  <c r="A497" i="27"/>
  <c r="H497" i="27" l="1"/>
  <c r="D497" i="27" a="1"/>
  <c r="D497" i="27" s="1"/>
  <c r="E497" i="27" s="1"/>
  <c r="B496" i="27"/>
  <c r="C496" i="27"/>
  <c r="A498" i="27"/>
  <c r="H498" i="27" l="1"/>
  <c r="D498" i="27" a="1"/>
  <c r="D498" i="27" s="1"/>
  <c r="E498" i="27" s="1"/>
  <c r="B497" i="27"/>
  <c r="C497" i="27"/>
  <c r="A499" i="27"/>
  <c r="H499" i="27" l="1"/>
  <c r="D499" i="27" a="1"/>
  <c r="D499" i="27" s="1"/>
  <c r="E499" i="27" s="1"/>
  <c r="C498" i="27"/>
  <c r="B498" i="27"/>
  <c r="A500" i="27"/>
  <c r="H500" i="27" l="1"/>
  <c r="D500" i="27" a="1"/>
  <c r="D500" i="27" s="1"/>
  <c r="E500" i="27" s="1"/>
  <c r="B499" i="27"/>
  <c r="C499" i="27"/>
  <c r="A501" i="27"/>
  <c r="H501" i="27" l="1"/>
  <c r="D501" i="27" a="1"/>
  <c r="D501" i="27" s="1"/>
  <c r="E501" i="27" s="1"/>
  <c r="B500" i="27"/>
  <c r="C500" i="27"/>
  <c r="A502" i="27"/>
  <c r="H502" i="27" l="1"/>
  <c r="D502" i="27" a="1"/>
  <c r="D502" i="27" s="1"/>
  <c r="E502" i="27" s="1"/>
  <c r="C501" i="27"/>
  <c r="B501" i="27"/>
  <c r="A503" i="27"/>
  <c r="H503" i="27" l="1"/>
  <c r="D503" i="27" a="1"/>
  <c r="D503" i="27" s="1"/>
  <c r="E503" i="27" s="1"/>
  <c r="C502" i="27"/>
  <c r="B502" i="27"/>
  <c r="A504" i="27"/>
  <c r="H504" i="27" l="1"/>
  <c r="D504" i="27" a="1"/>
  <c r="D504" i="27" s="1"/>
  <c r="E504" i="27" s="1"/>
  <c r="B503" i="27"/>
  <c r="C503" i="27"/>
  <c r="A505" i="27"/>
  <c r="H505" i="27" l="1"/>
  <c r="D505" i="27" a="1"/>
  <c r="D505" i="27" s="1"/>
  <c r="E505" i="27" s="1"/>
  <c r="C504" i="27"/>
  <c r="B504" i="27"/>
  <c r="A506" i="27"/>
  <c r="H506" i="27" l="1"/>
  <c r="D506" i="27" a="1"/>
  <c r="D506" i="27" s="1"/>
  <c r="E506" i="27" s="1"/>
  <c r="B505" i="27"/>
  <c r="C505" i="27"/>
  <c r="A507" i="27"/>
  <c r="H507" i="27" l="1"/>
  <c r="D507" i="27" a="1"/>
  <c r="D507" i="27" s="1"/>
  <c r="E507" i="27" s="1"/>
  <c r="B506" i="27"/>
  <c r="C506" i="27"/>
  <c r="A508" i="27"/>
  <c r="H508" i="27" l="1"/>
  <c r="D508" i="27" a="1"/>
  <c r="D508" i="27" s="1"/>
  <c r="E508" i="27" s="1"/>
  <c r="B507" i="27"/>
  <c r="C507" i="27"/>
  <c r="A509" i="27"/>
  <c r="H509" i="27" l="1"/>
  <c r="D509" i="27" a="1"/>
  <c r="D509" i="27" s="1"/>
  <c r="E509" i="27" s="1"/>
  <c r="B508" i="27"/>
  <c r="C508" i="27"/>
  <c r="A510" i="27"/>
  <c r="H510" i="27" l="1"/>
  <c r="D510" i="27" a="1"/>
  <c r="D510" i="27" s="1"/>
  <c r="E510" i="27" s="1"/>
  <c r="B509" i="27"/>
  <c r="C509" i="27"/>
  <c r="A511" i="27"/>
  <c r="H511" i="27" l="1"/>
  <c r="D511" i="27" a="1"/>
  <c r="D511" i="27" s="1"/>
  <c r="E511" i="27" s="1"/>
  <c r="B510" i="27"/>
  <c r="C510" i="27"/>
  <c r="A512" i="27"/>
  <c r="H512" i="27" l="1"/>
  <c r="D512" i="27" a="1"/>
  <c r="D512" i="27" s="1"/>
  <c r="E512" i="27" s="1"/>
  <c r="B511" i="27"/>
  <c r="C511" i="27"/>
  <c r="A513" i="27"/>
  <c r="H513" i="27" l="1"/>
  <c r="D513" i="27" a="1"/>
  <c r="D513" i="27" s="1"/>
  <c r="E513" i="27" s="1"/>
  <c r="B512" i="27"/>
  <c r="C512" i="27"/>
  <c r="A514" i="27"/>
  <c r="H514" i="27" l="1"/>
  <c r="D514" i="27" a="1"/>
  <c r="D514" i="27" s="1"/>
  <c r="E514" i="27" s="1"/>
  <c r="B513" i="27"/>
  <c r="C513" i="27"/>
  <c r="A515" i="27"/>
  <c r="H515" i="27" l="1"/>
  <c r="D515" i="27" a="1"/>
  <c r="D515" i="27" s="1"/>
  <c r="E515" i="27" s="1"/>
  <c r="C514" i="27"/>
  <c r="B514" i="27"/>
  <c r="A516" i="27"/>
  <c r="H516" i="27" l="1"/>
  <c r="D516" i="27" a="1"/>
  <c r="D516" i="27" s="1"/>
  <c r="E516" i="27" s="1"/>
  <c r="B515" i="27"/>
  <c r="C515" i="27"/>
  <c r="A517" i="27"/>
  <c r="H517" i="27" l="1"/>
  <c r="D517" i="27" a="1"/>
  <c r="D517" i="27" s="1"/>
  <c r="E517" i="27" s="1"/>
  <c r="B516" i="27"/>
  <c r="C516" i="27"/>
  <c r="A518" i="27"/>
  <c r="H518" i="27" l="1"/>
  <c r="D518" i="27" a="1"/>
  <c r="D518" i="27" s="1"/>
  <c r="E518" i="27" s="1"/>
  <c r="C517" i="27"/>
  <c r="B517" i="27"/>
  <c r="A519" i="27"/>
  <c r="H519" i="27" l="1"/>
  <c r="D519" i="27" a="1"/>
  <c r="D519" i="27" s="1"/>
  <c r="E519" i="27" s="1"/>
  <c r="B518" i="27"/>
  <c r="C518" i="27"/>
  <c r="A520" i="27"/>
  <c r="H520" i="27" l="1"/>
  <c r="D520" i="27" a="1"/>
  <c r="D520" i="27" s="1"/>
  <c r="E520" i="27" s="1"/>
  <c r="C519" i="27"/>
  <c r="B519" i="27"/>
  <c r="A521" i="27"/>
  <c r="H521" i="27" l="1"/>
  <c r="D521" i="27" a="1"/>
  <c r="D521" i="27" s="1"/>
  <c r="E521" i="27" s="1"/>
  <c r="B520" i="27"/>
  <c r="C520" i="27"/>
  <c r="A522" i="27"/>
  <c r="H522" i="27" l="1"/>
  <c r="D522" i="27" a="1"/>
  <c r="D522" i="27" s="1"/>
  <c r="E522" i="27" s="1"/>
  <c r="B521" i="27"/>
  <c r="C521" i="27"/>
  <c r="A523" i="27"/>
  <c r="H523" i="27" l="1"/>
  <c r="D523" i="27" a="1"/>
  <c r="D523" i="27" s="1"/>
  <c r="E523" i="27" s="1"/>
  <c r="B522" i="27"/>
  <c r="C522" i="27"/>
  <c r="A524" i="27"/>
  <c r="H524" i="27" l="1"/>
  <c r="D524" i="27" a="1"/>
  <c r="D524" i="27" s="1"/>
  <c r="E524" i="27" s="1"/>
  <c r="B523" i="27"/>
  <c r="C523" i="27"/>
  <c r="A525" i="27"/>
  <c r="H525" i="27" l="1"/>
  <c r="D525" i="27" a="1"/>
  <c r="D525" i="27" s="1"/>
  <c r="E525" i="27" s="1"/>
  <c r="B524" i="27"/>
  <c r="C524" i="27"/>
  <c r="A526" i="27"/>
  <c r="H526" i="27" l="1"/>
  <c r="D526" i="27" a="1"/>
  <c r="D526" i="27" s="1"/>
  <c r="E526" i="27" s="1"/>
  <c r="B525" i="27"/>
  <c r="C525" i="27"/>
  <c r="A527" i="27"/>
  <c r="H527" i="27" l="1"/>
  <c r="D527" i="27" a="1"/>
  <c r="D527" i="27" s="1"/>
  <c r="E527" i="27" s="1"/>
  <c r="B526" i="27"/>
  <c r="C526" i="27"/>
  <c r="A528" i="27"/>
  <c r="H528" i="27" l="1"/>
  <c r="D528" i="27" a="1"/>
  <c r="D528" i="27" s="1"/>
  <c r="E528" i="27" s="1"/>
  <c r="B527" i="27"/>
  <c r="C527" i="27"/>
  <c r="A529" i="27"/>
  <c r="H529" i="27" l="1"/>
  <c r="D529" i="27" a="1"/>
  <c r="D529" i="27" s="1"/>
  <c r="E529" i="27" s="1"/>
  <c r="B528" i="27"/>
  <c r="C528" i="27"/>
  <c r="A530" i="27"/>
  <c r="H530" i="27" l="1"/>
  <c r="D530" i="27" a="1"/>
  <c r="D530" i="27" s="1"/>
  <c r="E530" i="27" s="1"/>
  <c r="B529" i="27"/>
  <c r="C529" i="27"/>
  <c r="A531" i="27"/>
  <c r="H531" i="27" l="1"/>
  <c r="D531" i="27" a="1"/>
  <c r="D531" i="27" s="1"/>
  <c r="E531" i="27" s="1"/>
  <c r="B530" i="27"/>
  <c r="C530" i="27"/>
  <c r="A532" i="27"/>
  <c r="H532" i="27" l="1"/>
  <c r="D532" i="27" a="1"/>
  <c r="D532" i="27" s="1"/>
  <c r="E532" i="27" s="1"/>
  <c r="B531" i="27"/>
  <c r="C531" i="27"/>
  <c r="A533" i="27"/>
  <c r="H533" i="27" l="1"/>
  <c r="D533" i="27" a="1"/>
  <c r="D533" i="27" s="1"/>
  <c r="E533" i="27" s="1"/>
  <c r="B532" i="27"/>
  <c r="C532" i="27"/>
  <c r="A534" i="27"/>
  <c r="H534" i="27" l="1"/>
  <c r="D534" i="27" a="1"/>
  <c r="D534" i="27" s="1"/>
  <c r="E534" i="27" s="1"/>
  <c r="B533" i="27"/>
  <c r="C533" i="27"/>
  <c r="A535" i="27"/>
  <c r="H535" i="27" l="1"/>
  <c r="D535" i="27" a="1"/>
  <c r="D535" i="27" s="1"/>
  <c r="E535" i="27" s="1"/>
  <c r="B534" i="27"/>
  <c r="C534" i="27"/>
  <c r="A536" i="27"/>
  <c r="H536" i="27" l="1"/>
  <c r="D536" i="27" a="1"/>
  <c r="D536" i="27" s="1"/>
  <c r="E536" i="27" s="1"/>
  <c r="B535" i="27"/>
  <c r="C535" i="27"/>
  <c r="A537" i="27"/>
  <c r="H537" i="27" l="1"/>
  <c r="D537" i="27" a="1"/>
  <c r="D537" i="27" s="1"/>
  <c r="E537" i="27" s="1"/>
  <c r="C536" i="27"/>
  <c r="B536" i="27"/>
  <c r="A538" i="27"/>
  <c r="H538" i="27" l="1"/>
  <c r="D538" i="27" a="1"/>
  <c r="D538" i="27" s="1"/>
  <c r="E538" i="27" s="1"/>
  <c r="B537" i="27"/>
  <c r="C537" i="27"/>
  <c r="A539" i="27"/>
  <c r="H539" i="27" l="1"/>
  <c r="D539" i="27" a="1"/>
  <c r="D539" i="27" s="1"/>
  <c r="E539" i="27" s="1"/>
  <c r="B538" i="27"/>
  <c r="C538" i="27"/>
  <c r="A540" i="27"/>
  <c r="H540" i="27" l="1"/>
  <c r="D540" i="27" a="1"/>
  <c r="D540" i="27" s="1"/>
  <c r="E540" i="27" s="1"/>
  <c r="B539" i="27"/>
  <c r="C539" i="27"/>
  <c r="A541" i="27"/>
  <c r="H541" i="27" l="1"/>
  <c r="D541" i="27" a="1"/>
  <c r="D541" i="27" s="1"/>
  <c r="E541" i="27" s="1"/>
  <c r="B540" i="27"/>
  <c r="C540" i="27"/>
  <c r="A542" i="27"/>
  <c r="H542" i="27" l="1"/>
  <c r="D542" i="27" a="1"/>
  <c r="D542" i="27" s="1"/>
  <c r="E542" i="27" s="1"/>
  <c r="B541" i="27"/>
  <c r="C541" i="27"/>
  <c r="A543" i="27"/>
  <c r="H543" i="27" l="1"/>
  <c r="D543" i="27" a="1"/>
  <c r="D543" i="27" s="1"/>
  <c r="E543" i="27" s="1"/>
  <c r="B542" i="27"/>
  <c r="C542" i="27"/>
  <c r="A544" i="27"/>
  <c r="H544" i="27" l="1"/>
  <c r="D544" i="27" a="1"/>
  <c r="D544" i="27" s="1"/>
  <c r="E544" i="27" s="1"/>
  <c r="B543" i="27"/>
  <c r="C543" i="27"/>
  <c r="A545" i="27"/>
  <c r="H545" i="27" l="1"/>
  <c r="D545" i="27" a="1"/>
  <c r="D545" i="27" s="1"/>
  <c r="E545" i="27" s="1"/>
  <c r="B544" i="27"/>
  <c r="C544" i="27"/>
  <c r="A546" i="27"/>
  <c r="H546" i="27" l="1"/>
  <c r="D546" i="27" a="1"/>
  <c r="D546" i="27" s="1"/>
  <c r="E546" i="27" s="1"/>
  <c r="B545" i="27"/>
  <c r="C545" i="27"/>
  <c r="A547" i="27"/>
  <c r="H547" i="27" l="1"/>
  <c r="D547" i="27" a="1"/>
  <c r="D547" i="27" s="1"/>
  <c r="E547" i="27" s="1"/>
  <c r="C546" i="27"/>
  <c r="B546" i="27"/>
  <c r="A548" i="27"/>
  <c r="H548" i="27" l="1"/>
  <c r="D548" i="27" a="1"/>
  <c r="D548" i="27" s="1"/>
  <c r="E548" i="27" s="1"/>
  <c r="B547" i="27"/>
  <c r="C547" i="27"/>
  <c r="A549" i="27"/>
  <c r="H549" i="27" l="1"/>
  <c r="D549" i="27" a="1"/>
  <c r="D549" i="27" s="1"/>
  <c r="E549" i="27" s="1"/>
  <c r="B548" i="27"/>
  <c r="C548" i="27"/>
  <c r="A550" i="27"/>
  <c r="H550" i="27" l="1"/>
  <c r="D550" i="27" a="1"/>
  <c r="D550" i="27" s="1"/>
  <c r="E550" i="27" s="1"/>
  <c r="B549" i="27"/>
  <c r="C549" i="27"/>
  <c r="A551" i="27"/>
  <c r="H551" i="27" l="1"/>
  <c r="D551" i="27" a="1"/>
  <c r="D551" i="27" s="1"/>
  <c r="E551" i="27" s="1"/>
  <c r="B550" i="27"/>
  <c r="C550" i="27"/>
  <c r="A552" i="27"/>
  <c r="H552" i="27" l="1"/>
  <c r="D552" i="27" a="1"/>
  <c r="D552" i="27" s="1"/>
  <c r="E552" i="27" s="1"/>
  <c r="B551" i="27"/>
  <c r="C551" i="27"/>
  <c r="A553" i="27"/>
  <c r="H553" i="27" l="1"/>
  <c r="D553" i="27" a="1"/>
  <c r="D553" i="27" s="1"/>
  <c r="E553" i="27" s="1"/>
  <c r="B552" i="27"/>
  <c r="C552" i="27"/>
  <c r="A554" i="27"/>
  <c r="H554" i="27" l="1"/>
  <c r="D554" i="27" a="1"/>
  <c r="D554" i="27" s="1"/>
  <c r="E554" i="27" s="1"/>
  <c r="B553" i="27"/>
  <c r="C553" i="27"/>
  <c r="A555" i="27"/>
  <c r="H555" i="27" l="1"/>
  <c r="D555" i="27" a="1"/>
  <c r="D555" i="27" s="1"/>
  <c r="E555" i="27" s="1"/>
  <c r="C554" i="27"/>
  <c r="B554" i="27"/>
  <c r="A556" i="27"/>
  <c r="H556" i="27" l="1"/>
  <c r="D556" i="27" a="1"/>
  <c r="D556" i="27" s="1"/>
  <c r="E556" i="27" s="1"/>
  <c r="B555" i="27"/>
  <c r="C555" i="27"/>
  <c r="A557" i="27"/>
  <c r="H557" i="27" l="1"/>
  <c r="D557" i="27" a="1"/>
  <c r="D557" i="27" s="1"/>
  <c r="E557" i="27" s="1"/>
  <c r="B556" i="27"/>
  <c r="C556" i="27"/>
  <c r="A558" i="27"/>
  <c r="H558" i="27" l="1"/>
  <c r="D558" i="27" a="1"/>
  <c r="D558" i="27" s="1"/>
  <c r="E558" i="27" s="1"/>
  <c r="B557" i="27"/>
  <c r="C557" i="27"/>
  <c r="A559" i="27"/>
  <c r="H559" i="27" l="1"/>
  <c r="D559" i="27" a="1"/>
  <c r="D559" i="27" s="1"/>
  <c r="E559" i="27" s="1"/>
  <c r="B558" i="27"/>
  <c r="C558" i="27"/>
  <c r="A560" i="27"/>
  <c r="H560" i="27" l="1"/>
  <c r="D560" i="27" a="1"/>
  <c r="D560" i="27" s="1"/>
  <c r="E560" i="27" s="1"/>
  <c r="B559" i="27"/>
  <c r="C559" i="27"/>
  <c r="A561" i="27"/>
  <c r="H561" i="27" l="1"/>
  <c r="D561" i="27" a="1"/>
  <c r="D561" i="27" s="1"/>
  <c r="E561" i="27" s="1"/>
  <c r="B560" i="27"/>
  <c r="C560" i="27"/>
  <c r="A562" i="27"/>
  <c r="H562" i="27" l="1"/>
  <c r="D562" i="27" a="1"/>
  <c r="D562" i="27" s="1"/>
  <c r="E562" i="27" s="1"/>
  <c r="B561" i="27"/>
  <c r="C561" i="27"/>
  <c r="A563" i="27"/>
  <c r="H563" i="27" l="1"/>
  <c r="D563" i="27" a="1"/>
  <c r="D563" i="27" s="1"/>
  <c r="E563" i="27" s="1"/>
  <c r="C562" i="27"/>
  <c r="B562" i="27"/>
  <c r="A564" i="27"/>
  <c r="H564" i="27" l="1"/>
  <c r="D564" i="27" a="1"/>
  <c r="D564" i="27" s="1"/>
  <c r="E564" i="27" s="1"/>
  <c r="B563" i="27"/>
  <c r="C563" i="27"/>
  <c r="A565" i="27"/>
  <c r="H565" i="27" l="1"/>
  <c r="D565" i="27" a="1"/>
  <c r="D565" i="27" s="1"/>
  <c r="E565" i="27" s="1"/>
  <c r="B564" i="27"/>
  <c r="C564" i="27"/>
  <c r="A566" i="27"/>
  <c r="H566" i="27" l="1"/>
  <c r="D566" i="27" a="1"/>
  <c r="D566" i="27" s="1"/>
  <c r="E566" i="27" s="1"/>
  <c r="C565" i="27"/>
  <c r="B565" i="27"/>
  <c r="A567" i="27"/>
  <c r="H567" i="27" l="1"/>
  <c r="D567" i="27" a="1"/>
  <c r="D567" i="27" s="1"/>
  <c r="E567" i="27" s="1"/>
  <c r="B566" i="27"/>
  <c r="C566" i="27"/>
  <c r="A568" i="27"/>
  <c r="H568" i="27" l="1"/>
  <c r="D568" i="27" a="1"/>
  <c r="D568" i="27" s="1"/>
  <c r="E568" i="27" s="1"/>
  <c r="B567" i="27"/>
  <c r="C567" i="27"/>
  <c r="A569" i="27"/>
  <c r="H569" i="27" l="1"/>
  <c r="D569" i="27" a="1"/>
  <c r="D569" i="27" s="1"/>
  <c r="E569" i="27" s="1"/>
  <c r="B568" i="27"/>
  <c r="C568" i="27"/>
  <c r="A570" i="27"/>
  <c r="H570" i="27" l="1"/>
  <c r="D570" i="27" a="1"/>
  <c r="D570" i="27" s="1"/>
  <c r="E570" i="27" s="1"/>
  <c r="B569" i="27"/>
  <c r="C569" i="27"/>
  <c r="A571" i="27"/>
  <c r="H571" i="27" l="1"/>
  <c r="D571" i="27" a="1"/>
  <c r="D571" i="27" s="1"/>
  <c r="E571" i="27" s="1"/>
  <c r="B570" i="27"/>
  <c r="C570" i="27"/>
  <c r="A572" i="27"/>
  <c r="H572" i="27" l="1"/>
  <c r="D572" i="27" a="1"/>
  <c r="D572" i="27" s="1"/>
  <c r="E572" i="27" s="1"/>
  <c r="B571" i="27"/>
  <c r="C571" i="27"/>
  <c r="A573" i="27"/>
  <c r="H573" i="27" l="1"/>
  <c r="D573" i="27" a="1"/>
  <c r="D573" i="27" s="1"/>
  <c r="E573" i="27" s="1"/>
  <c r="B572" i="27"/>
  <c r="C572" i="27"/>
  <c r="A574" i="27"/>
  <c r="H574" i="27" l="1"/>
  <c r="D574" i="27" a="1"/>
  <c r="D574" i="27" s="1"/>
  <c r="E574" i="27" s="1"/>
  <c r="B573" i="27"/>
  <c r="C573" i="27"/>
  <c r="A575" i="27"/>
  <c r="H575" i="27" l="1"/>
  <c r="D575" i="27" a="1"/>
  <c r="D575" i="27" s="1"/>
  <c r="E575" i="27" s="1"/>
  <c r="C574" i="27"/>
  <c r="B574" i="27"/>
  <c r="A576" i="27"/>
  <c r="H576" i="27" l="1"/>
  <c r="D576" i="27" a="1"/>
  <c r="D576" i="27" s="1"/>
  <c r="E576" i="27" s="1"/>
  <c r="C575" i="27"/>
  <c r="B575" i="27"/>
  <c r="A577" i="27"/>
  <c r="H577" i="27" l="1"/>
  <c r="D577" i="27" a="1"/>
  <c r="D577" i="27" s="1"/>
  <c r="E577" i="27" s="1"/>
  <c r="C576" i="27"/>
  <c r="B576" i="27"/>
  <c r="A578" i="27"/>
  <c r="H578" i="27" l="1"/>
  <c r="D578" i="27" a="1"/>
  <c r="D578" i="27" s="1"/>
  <c r="E578" i="27" s="1"/>
  <c r="B577" i="27"/>
  <c r="C577" i="27"/>
  <c r="A579" i="27"/>
  <c r="H579" i="27" l="1"/>
  <c r="D579" i="27" a="1"/>
  <c r="D579" i="27" s="1"/>
  <c r="E579" i="27" s="1"/>
  <c r="B578" i="27"/>
  <c r="C578" i="27"/>
  <c r="A580" i="27"/>
  <c r="H580" i="27" l="1"/>
  <c r="D580" i="27" a="1"/>
  <c r="D580" i="27" s="1"/>
  <c r="E580" i="27" s="1"/>
  <c r="B579" i="27"/>
  <c r="C579" i="27"/>
  <c r="A581" i="27"/>
  <c r="H581" i="27" l="1"/>
  <c r="D581" i="27" a="1"/>
  <c r="D581" i="27" s="1"/>
  <c r="E581" i="27" s="1"/>
  <c r="B580" i="27"/>
  <c r="C580" i="27"/>
  <c r="A582" i="27"/>
  <c r="H582" i="27" l="1"/>
  <c r="D582" i="27" a="1"/>
  <c r="D582" i="27" s="1"/>
  <c r="E582" i="27" s="1"/>
  <c r="B581" i="27"/>
  <c r="C581" i="27"/>
  <c r="A583" i="27"/>
  <c r="H583" i="27" l="1"/>
  <c r="D583" i="27" a="1"/>
  <c r="D583" i="27" s="1"/>
  <c r="E583" i="27" s="1"/>
  <c r="C582" i="27"/>
  <c r="B582" i="27"/>
  <c r="A584" i="27"/>
  <c r="H584" i="27" l="1"/>
  <c r="D584" i="27" a="1"/>
  <c r="D584" i="27" s="1"/>
  <c r="E584" i="27" s="1"/>
  <c r="B583" i="27"/>
  <c r="C583" i="27"/>
  <c r="A585" i="27"/>
  <c r="H585" i="27" l="1"/>
  <c r="D585" i="27" a="1"/>
  <c r="D585" i="27" s="1"/>
  <c r="E585" i="27" s="1"/>
  <c r="B584" i="27"/>
  <c r="C584" i="27"/>
  <c r="A586" i="27"/>
  <c r="H586" i="27" l="1"/>
  <c r="D586" i="27" a="1"/>
  <c r="D586" i="27" s="1"/>
  <c r="E586" i="27" s="1"/>
  <c r="B585" i="27"/>
  <c r="C585" i="27"/>
  <c r="A587" i="27"/>
  <c r="H587" i="27" l="1"/>
  <c r="D587" i="27" a="1"/>
  <c r="D587" i="27" s="1"/>
  <c r="E587" i="27" s="1"/>
  <c r="B586" i="27"/>
  <c r="C586" i="27"/>
  <c r="A588" i="27"/>
  <c r="H588" i="27" l="1"/>
  <c r="D588" i="27" a="1"/>
  <c r="D588" i="27" s="1"/>
  <c r="E588" i="27" s="1"/>
  <c r="B587" i="27"/>
  <c r="C587" i="27"/>
  <c r="A589" i="27"/>
  <c r="H589" i="27" l="1"/>
  <c r="D589" i="27" a="1"/>
  <c r="D589" i="27" s="1"/>
  <c r="E589" i="27" s="1"/>
  <c r="B588" i="27"/>
  <c r="C588" i="27"/>
  <c r="A590" i="27"/>
  <c r="H590" i="27" l="1"/>
  <c r="D590" i="27" a="1"/>
  <c r="D590" i="27" s="1"/>
  <c r="E590" i="27" s="1"/>
  <c r="B589" i="27"/>
  <c r="C589" i="27"/>
  <c r="A591" i="27"/>
  <c r="H591" i="27" l="1"/>
  <c r="D591" i="27" a="1"/>
  <c r="D591" i="27" s="1"/>
  <c r="E591" i="27" s="1"/>
  <c r="B590" i="27"/>
  <c r="C590" i="27"/>
  <c r="A592" i="27"/>
  <c r="H592" i="27" l="1"/>
  <c r="D592" i="27" a="1"/>
  <c r="D592" i="27" s="1"/>
  <c r="E592" i="27" s="1"/>
  <c r="B591" i="27"/>
  <c r="C591" i="27"/>
  <c r="A593" i="27"/>
  <c r="H593" i="27" l="1"/>
  <c r="D593" i="27" a="1"/>
  <c r="D593" i="27" s="1"/>
  <c r="E593" i="27" s="1"/>
  <c r="C592" i="27"/>
  <c r="B592" i="27"/>
  <c r="A594" i="27"/>
  <c r="H594" i="27" l="1"/>
  <c r="D594" i="27" a="1"/>
  <c r="D594" i="27" s="1"/>
  <c r="E594" i="27" s="1"/>
  <c r="B593" i="27"/>
  <c r="C593" i="27"/>
  <c r="A595" i="27"/>
  <c r="H595" i="27" l="1"/>
  <c r="D595" i="27" a="1"/>
  <c r="D595" i="27" s="1"/>
  <c r="E595" i="27" s="1"/>
  <c r="B594" i="27"/>
  <c r="C594" i="27"/>
  <c r="A596" i="27"/>
  <c r="H596" i="27" l="1"/>
  <c r="D596" i="27" a="1"/>
  <c r="D596" i="27" s="1"/>
  <c r="E596" i="27" s="1"/>
  <c r="B595" i="27"/>
  <c r="C595" i="27"/>
  <c r="A597" i="27"/>
  <c r="H597" i="27" l="1"/>
  <c r="D597" i="27" a="1"/>
  <c r="D597" i="27" s="1"/>
  <c r="E597" i="27" s="1"/>
  <c r="B596" i="27"/>
  <c r="C596" i="27"/>
  <c r="A598" i="27"/>
  <c r="H598" i="27" l="1"/>
  <c r="D598" i="27" a="1"/>
  <c r="D598" i="27" s="1"/>
  <c r="E598" i="27" s="1"/>
  <c r="B597" i="27"/>
  <c r="C597" i="27"/>
  <c r="A599" i="27"/>
  <c r="H599" i="27" l="1"/>
  <c r="D599" i="27" a="1"/>
  <c r="D599" i="27" s="1"/>
  <c r="E599" i="27" s="1"/>
  <c r="B598" i="27"/>
  <c r="C598" i="27"/>
  <c r="A600" i="27"/>
  <c r="H600" i="27" l="1"/>
  <c r="D600" i="27" a="1"/>
  <c r="D600" i="27" s="1"/>
  <c r="E600" i="27" s="1"/>
  <c r="C599" i="27"/>
  <c r="B599" i="27"/>
  <c r="A601" i="27"/>
  <c r="H601" i="27" l="1"/>
  <c r="D601" i="27" a="1"/>
  <c r="D601" i="27" s="1"/>
  <c r="E601" i="27" s="1"/>
  <c r="C600" i="27"/>
  <c r="B600" i="27"/>
  <c r="A602" i="27"/>
  <c r="H602" i="27" l="1"/>
  <c r="D602" i="27" a="1"/>
  <c r="D602" i="27" s="1"/>
  <c r="E602" i="27" s="1"/>
  <c r="B601" i="27"/>
  <c r="C601" i="27"/>
  <c r="A603" i="27"/>
  <c r="H603" i="27" l="1"/>
  <c r="D603" i="27" a="1"/>
  <c r="D603" i="27" s="1"/>
  <c r="E603" i="27" s="1"/>
  <c r="B602" i="27"/>
  <c r="C602" i="27"/>
  <c r="A604" i="27"/>
  <c r="H604" i="27" l="1"/>
  <c r="D604" i="27" a="1"/>
  <c r="D604" i="27" s="1"/>
  <c r="E604" i="27" s="1"/>
  <c r="B603" i="27"/>
  <c r="C603" i="27"/>
  <c r="A605" i="27"/>
  <c r="H605" i="27" l="1"/>
  <c r="D605" i="27" a="1"/>
  <c r="D605" i="27" s="1"/>
  <c r="E605" i="27" s="1"/>
  <c r="C604" i="27"/>
  <c r="B604" i="27"/>
  <c r="A606" i="27"/>
  <c r="H606" i="27" l="1"/>
  <c r="D606" i="27" a="1"/>
  <c r="D606" i="27" s="1"/>
  <c r="E606" i="27" s="1"/>
  <c r="B605" i="27"/>
  <c r="C605" i="27"/>
  <c r="A607" i="27"/>
  <c r="H607" i="27" l="1"/>
  <c r="D607" i="27" a="1"/>
  <c r="D607" i="27" s="1"/>
  <c r="E607" i="27" s="1"/>
  <c r="C606" i="27"/>
  <c r="B606" i="27"/>
  <c r="A608" i="27"/>
  <c r="H608" i="27" l="1"/>
  <c r="D608" i="27" a="1"/>
  <c r="D608" i="27" s="1"/>
  <c r="E608" i="27" s="1"/>
  <c r="B607" i="27"/>
  <c r="C607" i="27"/>
  <c r="A609" i="27"/>
  <c r="H609" i="27" l="1"/>
  <c r="D609" i="27" a="1"/>
  <c r="D609" i="27" s="1"/>
  <c r="E609" i="27" s="1"/>
  <c r="C608" i="27"/>
  <c r="B608" i="27"/>
  <c r="A610" i="27"/>
  <c r="H610" i="27" l="1"/>
  <c r="D610" i="27" a="1"/>
  <c r="D610" i="27" s="1"/>
  <c r="E610" i="27" s="1"/>
  <c r="B609" i="27"/>
  <c r="C609" i="27"/>
  <c r="A611" i="27"/>
  <c r="H611" i="27" l="1"/>
  <c r="D611" i="27" a="1"/>
  <c r="D611" i="27" s="1"/>
  <c r="E611" i="27" s="1"/>
  <c r="B610" i="27"/>
  <c r="C610" i="27"/>
  <c r="A612" i="27"/>
  <c r="H612" i="27" l="1"/>
  <c r="D612" i="27" a="1"/>
  <c r="D612" i="27" s="1"/>
  <c r="E612" i="27" s="1"/>
  <c r="B611" i="27"/>
  <c r="C611" i="27"/>
  <c r="A613" i="27"/>
  <c r="H613" i="27" l="1"/>
  <c r="D613" i="27" a="1"/>
  <c r="D613" i="27" s="1"/>
  <c r="E613" i="27" s="1"/>
  <c r="B612" i="27"/>
  <c r="C612" i="27"/>
  <c r="A614" i="27"/>
  <c r="H614" i="27" l="1"/>
  <c r="D614" i="27" a="1"/>
  <c r="D614" i="27" s="1"/>
  <c r="E614" i="27" s="1"/>
  <c r="C613" i="27"/>
  <c r="B613" i="27"/>
  <c r="A615" i="27"/>
  <c r="H615" i="27" l="1"/>
  <c r="D615" i="27" a="1"/>
  <c r="D615" i="27" s="1"/>
  <c r="E615" i="27" s="1"/>
  <c r="C614" i="27"/>
  <c r="B614" i="27"/>
  <c r="A616" i="27"/>
  <c r="H616" i="27" l="1"/>
  <c r="D616" i="27" a="1"/>
  <c r="D616" i="27" s="1"/>
  <c r="E616" i="27" s="1"/>
  <c r="B615" i="27"/>
  <c r="C615" i="27"/>
  <c r="A617" i="27"/>
  <c r="H617" i="27" l="1"/>
  <c r="D617" i="27" a="1"/>
  <c r="D617" i="27" s="1"/>
  <c r="E617" i="27" s="1"/>
  <c r="B616" i="27"/>
  <c r="C616" i="27"/>
  <c r="A618" i="27"/>
  <c r="H618" i="27" l="1"/>
  <c r="D618" i="27" a="1"/>
  <c r="D618" i="27" s="1"/>
  <c r="E618" i="27" s="1"/>
  <c r="B617" i="27"/>
  <c r="C617" i="27"/>
  <c r="A619" i="27"/>
  <c r="H619" i="27" l="1"/>
  <c r="D619" i="27" a="1"/>
  <c r="D619" i="27" s="1"/>
  <c r="E619" i="27" s="1"/>
  <c r="B618" i="27"/>
  <c r="C618" i="27"/>
  <c r="A620" i="27"/>
  <c r="H620" i="27" l="1"/>
  <c r="D620" i="27" a="1"/>
  <c r="D620" i="27" s="1"/>
  <c r="E620" i="27" s="1"/>
  <c r="B619" i="27"/>
  <c r="C619" i="27"/>
  <c r="A621" i="27"/>
  <c r="H621" i="27" l="1"/>
  <c r="D621" i="27" a="1"/>
  <c r="D621" i="27" s="1"/>
  <c r="E621" i="27" s="1"/>
  <c r="B620" i="27"/>
  <c r="C620" i="27"/>
  <c r="A622" i="27"/>
  <c r="H622" i="27" l="1"/>
  <c r="D622" i="27" a="1"/>
  <c r="D622" i="27" s="1"/>
  <c r="E622" i="27" s="1"/>
  <c r="C621" i="27"/>
  <c r="B621" i="27"/>
  <c r="A623" i="27"/>
  <c r="H623" i="27" l="1"/>
  <c r="D623" i="27" a="1"/>
  <c r="D623" i="27" s="1"/>
  <c r="E623" i="27" s="1"/>
  <c r="C622" i="27"/>
  <c r="B622" i="27"/>
  <c r="A624" i="27"/>
  <c r="H624" i="27" l="1"/>
  <c r="D624" i="27" a="1"/>
  <c r="D624" i="27" s="1"/>
  <c r="E624" i="27" s="1"/>
  <c r="B623" i="27"/>
  <c r="C623" i="27"/>
  <c r="A625" i="27"/>
  <c r="H625" i="27" l="1"/>
  <c r="D625" i="27" a="1"/>
  <c r="D625" i="27" s="1"/>
  <c r="E625" i="27" s="1"/>
  <c r="B624" i="27"/>
  <c r="C624" i="27"/>
  <c r="A626" i="27"/>
  <c r="H626" i="27" l="1"/>
  <c r="D626" i="27" a="1"/>
  <c r="D626" i="27" s="1"/>
  <c r="E626" i="27" s="1"/>
  <c r="C625" i="27"/>
  <c r="B625" i="27"/>
  <c r="A627" i="27"/>
  <c r="H627" i="27" l="1"/>
  <c r="D627" i="27" a="1"/>
  <c r="D627" i="27" s="1"/>
  <c r="E627" i="27" s="1"/>
  <c r="C626" i="27"/>
  <c r="B626" i="27"/>
  <c r="A628" i="27"/>
  <c r="H628" i="27" l="1"/>
  <c r="D628" i="27" a="1"/>
  <c r="D628" i="27" s="1"/>
  <c r="E628" i="27" s="1"/>
  <c r="B627" i="27"/>
  <c r="C627" i="27"/>
  <c r="A629" i="27"/>
  <c r="H629" i="27" l="1"/>
  <c r="D629" i="27" a="1"/>
  <c r="D629" i="27" s="1"/>
  <c r="E629" i="27" s="1"/>
  <c r="B628" i="27"/>
  <c r="C628" i="27"/>
  <c r="A630" i="27"/>
  <c r="H630" i="27" l="1"/>
  <c r="D630" i="27" a="1"/>
  <c r="D630" i="27" s="1"/>
  <c r="E630" i="27" s="1"/>
  <c r="B629" i="27"/>
  <c r="C629" i="27"/>
  <c r="A631" i="27"/>
  <c r="H631" i="27" l="1"/>
  <c r="D631" i="27" a="1"/>
  <c r="D631" i="27" s="1"/>
  <c r="E631" i="27" s="1"/>
  <c r="C630" i="27"/>
  <c r="B630" i="27"/>
  <c r="A632" i="27"/>
  <c r="H632" i="27" l="1"/>
  <c r="D632" i="27" a="1"/>
  <c r="D632" i="27" s="1"/>
  <c r="E632" i="27" s="1"/>
  <c r="C631" i="27"/>
  <c r="B631" i="27"/>
  <c r="A633" i="27"/>
  <c r="H633" i="27" l="1"/>
  <c r="D633" i="27" a="1"/>
  <c r="D633" i="27" s="1"/>
  <c r="E633" i="27" s="1"/>
  <c r="B632" i="27"/>
  <c r="C632" i="27"/>
  <c r="A634" i="27"/>
  <c r="H634" i="27" l="1"/>
  <c r="D634" i="27" a="1"/>
  <c r="D634" i="27" s="1"/>
  <c r="E634" i="27" s="1"/>
  <c r="C633" i="27"/>
  <c r="B633" i="27"/>
  <c r="A635" i="27"/>
  <c r="H635" i="27" l="1"/>
  <c r="D635" i="27" a="1"/>
  <c r="D635" i="27" s="1"/>
  <c r="E635" i="27" s="1"/>
  <c r="B634" i="27"/>
  <c r="C634" i="27"/>
  <c r="A636" i="27"/>
  <c r="H636" i="27" l="1"/>
  <c r="D636" i="27" a="1"/>
  <c r="D636" i="27" s="1"/>
  <c r="E636" i="27" s="1"/>
  <c r="B635" i="27"/>
  <c r="C635" i="27"/>
  <c r="A637" i="27"/>
  <c r="H637" i="27" l="1"/>
  <c r="D637" i="27" a="1"/>
  <c r="D637" i="27" s="1"/>
  <c r="E637" i="27" s="1"/>
  <c r="C636" i="27"/>
  <c r="B636" i="27"/>
  <c r="A638" i="27"/>
  <c r="H638" i="27" l="1"/>
  <c r="D638" i="27" a="1"/>
  <c r="D638" i="27" s="1"/>
  <c r="E638" i="27" s="1"/>
  <c r="B637" i="27"/>
  <c r="C637" i="27"/>
  <c r="A639" i="27"/>
  <c r="H639" i="27" l="1"/>
  <c r="D639" i="27" a="1"/>
  <c r="D639" i="27" s="1"/>
  <c r="E639" i="27" s="1"/>
  <c r="B638" i="27"/>
  <c r="C638" i="27"/>
  <c r="A640" i="27"/>
  <c r="H640" i="27" l="1"/>
  <c r="D640" i="27" a="1"/>
  <c r="D640" i="27" s="1"/>
  <c r="E640" i="27" s="1"/>
  <c r="C639" i="27"/>
  <c r="B639" i="27"/>
  <c r="A641" i="27"/>
  <c r="H641" i="27" l="1"/>
  <c r="D641" i="27" a="1"/>
  <c r="D641" i="27" s="1"/>
  <c r="E641" i="27" s="1"/>
  <c r="C640" i="27"/>
  <c r="B640" i="27"/>
  <c r="A642" i="27"/>
  <c r="H642" i="27" l="1"/>
  <c r="D642" i="27" a="1"/>
  <c r="D642" i="27" s="1"/>
  <c r="E642" i="27" s="1"/>
  <c r="B641" i="27"/>
  <c r="C641" i="27"/>
  <c r="A643" i="27"/>
  <c r="H643" i="27" l="1"/>
  <c r="D643" i="27" a="1"/>
  <c r="D643" i="27" s="1"/>
  <c r="E643" i="27" s="1"/>
  <c r="B642" i="27"/>
  <c r="C642" i="27"/>
  <c r="A644" i="27"/>
  <c r="H644" i="27" l="1"/>
  <c r="D644" i="27" a="1"/>
  <c r="D644" i="27" s="1"/>
  <c r="E644" i="27" s="1"/>
  <c r="B643" i="27"/>
  <c r="C643" i="27"/>
  <c r="A645" i="27"/>
  <c r="H645" i="27" l="1"/>
  <c r="D645" i="27" a="1"/>
  <c r="D645" i="27" s="1"/>
  <c r="E645" i="27" s="1"/>
  <c r="B644" i="27"/>
  <c r="C644" i="27"/>
  <c r="A646" i="27"/>
  <c r="H646" i="27" l="1"/>
  <c r="D646" i="27" a="1"/>
  <c r="D646" i="27" s="1"/>
  <c r="E646" i="27" s="1"/>
  <c r="B645" i="27"/>
  <c r="C645" i="27"/>
  <c r="A647" i="27"/>
  <c r="H647" i="27" l="1"/>
  <c r="D647" i="27" a="1"/>
  <c r="D647" i="27" s="1"/>
  <c r="E647" i="27" s="1"/>
  <c r="B646" i="27"/>
  <c r="C646" i="27"/>
  <c r="A648" i="27"/>
  <c r="H648" i="27" l="1"/>
  <c r="D648" i="27" a="1"/>
  <c r="D648" i="27" s="1"/>
  <c r="E648" i="27" s="1"/>
  <c r="B647" i="27"/>
  <c r="C647" i="27"/>
  <c r="A649" i="27"/>
  <c r="H649" i="27" l="1"/>
  <c r="D649" i="27" a="1"/>
  <c r="D649" i="27" s="1"/>
  <c r="E649" i="27" s="1"/>
  <c r="B648" i="27"/>
  <c r="C648" i="27"/>
  <c r="A650" i="27"/>
  <c r="H650" i="27" l="1"/>
  <c r="D650" i="27" a="1"/>
  <c r="D650" i="27" s="1"/>
  <c r="E650" i="27" s="1"/>
  <c r="B649" i="27"/>
  <c r="C649" i="27"/>
  <c r="A651" i="27"/>
  <c r="H651" i="27" l="1"/>
  <c r="D651" i="27" a="1"/>
  <c r="D651" i="27" s="1"/>
  <c r="E651" i="27" s="1"/>
  <c r="B650" i="27"/>
  <c r="C650" i="27"/>
  <c r="A652" i="27"/>
  <c r="H652" i="27" l="1"/>
  <c r="D652" i="27" a="1"/>
  <c r="D652" i="27" s="1"/>
  <c r="E652" i="27" s="1"/>
  <c r="C651" i="27"/>
  <c r="B651" i="27"/>
  <c r="A653" i="27"/>
  <c r="H653" i="27" l="1"/>
  <c r="D653" i="27" a="1"/>
  <c r="D653" i="27" s="1"/>
  <c r="E653" i="27" s="1"/>
  <c r="B652" i="27"/>
  <c r="C652" i="27"/>
  <c r="A654" i="27"/>
  <c r="H654" i="27" l="1"/>
  <c r="D654" i="27" a="1"/>
  <c r="D654" i="27" s="1"/>
  <c r="E654" i="27" s="1"/>
  <c r="B653" i="27"/>
  <c r="C653" i="27"/>
  <c r="A655" i="27"/>
  <c r="H655" i="27" l="1"/>
  <c r="D655" i="27" a="1"/>
  <c r="D655" i="27" s="1"/>
  <c r="E655" i="27" s="1"/>
  <c r="B654" i="27"/>
  <c r="C654" i="27"/>
  <c r="A656" i="27"/>
  <c r="H656" i="27" l="1"/>
  <c r="D656" i="27" a="1"/>
  <c r="D656" i="27" s="1"/>
  <c r="E656" i="27" s="1"/>
  <c r="B655" i="27"/>
  <c r="C655" i="27"/>
  <c r="A657" i="27"/>
  <c r="H657" i="27" l="1"/>
  <c r="D657" i="27" a="1"/>
  <c r="D657" i="27" s="1"/>
  <c r="E657" i="27" s="1"/>
  <c r="B656" i="27"/>
  <c r="C656" i="27"/>
  <c r="A658" i="27"/>
  <c r="H658" i="27" l="1"/>
  <c r="D658" i="27" a="1"/>
  <c r="D658" i="27" s="1"/>
  <c r="E658" i="27" s="1"/>
  <c r="B657" i="27"/>
  <c r="C657" i="27"/>
  <c r="A659" i="27"/>
  <c r="H659" i="27" l="1"/>
  <c r="D659" i="27" a="1"/>
  <c r="D659" i="27" s="1"/>
  <c r="E659" i="27" s="1"/>
  <c r="B658" i="27"/>
  <c r="C658" i="27"/>
  <c r="A660" i="27"/>
  <c r="H660" i="27" l="1"/>
  <c r="D660" i="27" a="1"/>
  <c r="D660" i="27" s="1"/>
  <c r="E660" i="27" s="1"/>
  <c r="B659" i="27"/>
  <c r="C659" i="27"/>
  <c r="A661" i="27"/>
  <c r="H661" i="27" l="1"/>
  <c r="D661" i="27" a="1"/>
  <c r="D661" i="27" s="1"/>
  <c r="E661" i="27" s="1"/>
  <c r="B660" i="27"/>
  <c r="C660" i="27"/>
  <c r="A662" i="27"/>
  <c r="H662" i="27" l="1"/>
  <c r="D662" i="27" a="1"/>
  <c r="D662" i="27" s="1"/>
  <c r="E662" i="27" s="1"/>
  <c r="B661" i="27"/>
  <c r="C661" i="27"/>
  <c r="A663" i="27"/>
  <c r="H663" i="27" l="1"/>
  <c r="D663" i="27" a="1"/>
  <c r="D663" i="27" s="1"/>
  <c r="E663" i="27" s="1"/>
  <c r="B662" i="27"/>
  <c r="C662" i="27"/>
  <c r="A664" i="27"/>
  <c r="H664" i="27" l="1"/>
  <c r="D664" i="27" a="1"/>
  <c r="D664" i="27" s="1"/>
  <c r="E664" i="27" s="1"/>
  <c r="C663" i="27"/>
  <c r="B663" i="27"/>
  <c r="A665" i="27"/>
  <c r="H665" i="27" l="1"/>
  <c r="D665" i="27" a="1"/>
  <c r="D665" i="27" s="1"/>
  <c r="E665" i="27" s="1"/>
  <c r="B664" i="27"/>
  <c r="C664" i="27"/>
  <c r="A666" i="27"/>
  <c r="H666" i="27" l="1"/>
  <c r="D666" i="27" a="1"/>
  <c r="D666" i="27" s="1"/>
  <c r="E666" i="27" s="1"/>
  <c r="B665" i="27"/>
  <c r="C665" i="27"/>
  <c r="A667" i="27"/>
  <c r="H667" i="27" l="1"/>
  <c r="D667" i="27" a="1"/>
  <c r="D667" i="27" s="1"/>
  <c r="E667" i="27" s="1"/>
  <c r="C666" i="27"/>
  <c r="B666" i="27"/>
  <c r="A668" i="27"/>
  <c r="H668" i="27" l="1"/>
  <c r="D668" i="27" a="1"/>
  <c r="D668" i="27" s="1"/>
  <c r="E668" i="27" s="1"/>
  <c r="B667" i="27"/>
  <c r="C667" i="27"/>
  <c r="A669" i="27"/>
  <c r="H669" i="27" l="1"/>
  <c r="D669" i="27" a="1"/>
  <c r="D669" i="27" s="1"/>
  <c r="E669" i="27" s="1"/>
  <c r="B668" i="27"/>
  <c r="C668" i="27"/>
  <c r="A670" i="27"/>
  <c r="H670" i="27" l="1"/>
  <c r="D670" i="27" a="1"/>
  <c r="D670" i="27" s="1"/>
  <c r="E670" i="27" s="1"/>
  <c r="B669" i="27"/>
  <c r="C669" i="27"/>
  <c r="A671" i="27"/>
  <c r="H671" i="27" l="1"/>
  <c r="D671" i="27" a="1"/>
  <c r="D671" i="27" s="1"/>
  <c r="E671" i="27" s="1"/>
  <c r="B670" i="27"/>
  <c r="C670" i="27"/>
  <c r="A672" i="27"/>
  <c r="H672" i="27" l="1"/>
  <c r="D672" i="27" a="1"/>
  <c r="D672" i="27" s="1"/>
  <c r="E672" i="27" s="1"/>
  <c r="B671" i="27"/>
  <c r="C671" i="27"/>
  <c r="A673" i="27"/>
  <c r="H673" i="27" l="1"/>
  <c r="D673" i="27" a="1"/>
  <c r="D673" i="27" s="1"/>
  <c r="E673" i="27" s="1"/>
  <c r="B672" i="27"/>
  <c r="C672" i="27"/>
  <c r="A674" i="27"/>
  <c r="H674" i="27" l="1"/>
  <c r="D674" i="27" a="1"/>
  <c r="D674" i="27" s="1"/>
  <c r="E674" i="27" s="1"/>
  <c r="B673" i="27"/>
  <c r="C673" i="27"/>
  <c r="A675" i="27"/>
  <c r="H675" i="27" l="1"/>
  <c r="D675" i="27" a="1"/>
  <c r="D675" i="27" s="1"/>
  <c r="E675" i="27" s="1"/>
  <c r="B674" i="27"/>
  <c r="C674" i="27"/>
  <c r="A676" i="27"/>
  <c r="H676" i="27" l="1"/>
  <c r="D676" i="27" a="1"/>
  <c r="D676" i="27" s="1"/>
  <c r="E676" i="27" s="1"/>
  <c r="B675" i="27"/>
  <c r="C675" i="27"/>
  <c r="A677" i="27"/>
  <c r="H677" i="27" l="1"/>
  <c r="D677" i="27" a="1"/>
  <c r="D677" i="27" s="1"/>
  <c r="E677" i="27" s="1"/>
  <c r="B676" i="27"/>
  <c r="C676" i="27"/>
  <c r="A678" i="27"/>
  <c r="H678" i="27" l="1"/>
  <c r="D678" i="27" a="1"/>
  <c r="D678" i="27" s="1"/>
  <c r="E678" i="27" s="1"/>
  <c r="B677" i="27"/>
  <c r="C677" i="27"/>
  <c r="A679" i="27"/>
  <c r="H679" i="27" l="1"/>
  <c r="D679" i="27" a="1"/>
  <c r="D679" i="27" s="1"/>
  <c r="E679" i="27" s="1"/>
  <c r="B678" i="27"/>
  <c r="C678" i="27"/>
  <c r="A680" i="27"/>
  <c r="H680" i="27" l="1"/>
  <c r="D680" i="27" a="1"/>
  <c r="D680" i="27" s="1"/>
  <c r="E680" i="27" s="1"/>
  <c r="B679" i="27"/>
  <c r="C679" i="27"/>
  <c r="A681" i="27"/>
  <c r="H681" i="27" l="1"/>
  <c r="D681" i="27" a="1"/>
  <c r="D681" i="27" s="1"/>
  <c r="E681" i="27" s="1"/>
  <c r="B680" i="27"/>
  <c r="C680" i="27"/>
  <c r="A682" i="27"/>
  <c r="H682" i="27" l="1"/>
  <c r="D682" i="27" a="1"/>
  <c r="D682" i="27" s="1"/>
  <c r="E682" i="27" s="1"/>
  <c r="B681" i="27"/>
  <c r="C681" i="27"/>
  <c r="A683" i="27"/>
  <c r="H683" i="27" l="1"/>
  <c r="D683" i="27" a="1"/>
  <c r="D683" i="27" s="1"/>
  <c r="E683" i="27" s="1"/>
  <c r="B682" i="27"/>
  <c r="C682" i="27"/>
  <c r="A684" i="27"/>
  <c r="H684" i="27" l="1"/>
  <c r="D684" i="27" a="1"/>
  <c r="D684" i="27" s="1"/>
  <c r="E684" i="27" s="1"/>
  <c r="B683" i="27"/>
  <c r="C683" i="27"/>
  <c r="A685" i="27"/>
  <c r="H685" i="27" l="1"/>
  <c r="D685" i="27" a="1"/>
  <c r="D685" i="27" s="1"/>
  <c r="E685" i="27" s="1"/>
  <c r="B684" i="27"/>
  <c r="C684" i="27"/>
  <c r="A686" i="27"/>
  <c r="H686" i="27" l="1"/>
  <c r="D686" i="27" a="1"/>
  <c r="D686" i="27" s="1"/>
  <c r="E686" i="27" s="1"/>
  <c r="B685" i="27"/>
  <c r="C685" i="27"/>
  <c r="A687" i="27"/>
  <c r="H687" i="27" l="1"/>
  <c r="D687" i="27" a="1"/>
  <c r="D687" i="27" s="1"/>
  <c r="E687" i="27" s="1"/>
  <c r="B686" i="27"/>
  <c r="C686" i="27"/>
  <c r="A688" i="27"/>
  <c r="H688" i="27" l="1"/>
  <c r="D688" i="27" a="1"/>
  <c r="D688" i="27" s="1"/>
  <c r="E688" i="27" s="1"/>
  <c r="B687" i="27"/>
  <c r="C687" i="27"/>
  <c r="A689" i="27"/>
  <c r="H689" i="27" l="1"/>
  <c r="D689" i="27" a="1"/>
  <c r="D689" i="27" s="1"/>
  <c r="E689" i="27" s="1"/>
  <c r="C688" i="27"/>
  <c r="B688" i="27"/>
  <c r="A690" i="27"/>
  <c r="H690" i="27" l="1"/>
  <c r="D690" i="27" a="1"/>
  <c r="D690" i="27" s="1"/>
  <c r="E690" i="27" s="1"/>
  <c r="C689" i="27"/>
  <c r="B689" i="27"/>
  <c r="A691" i="27"/>
  <c r="H691" i="27" l="1"/>
  <c r="D691" i="27" a="1"/>
  <c r="D691" i="27" s="1"/>
  <c r="E691" i="27" s="1"/>
  <c r="B690" i="27"/>
  <c r="C690" i="27"/>
  <c r="A692" i="27"/>
  <c r="H692" i="27" l="1"/>
  <c r="D692" i="27" a="1"/>
  <c r="D692" i="27" s="1"/>
  <c r="E692" i="27" s="1"/>
  <c r="B691" i="27"/>
  <c r="C691" i="27"/>
  <c r="A693" i="27"/>
  <c r="H693" i="27" l="1"/>
  <c r="D693" i="27" a="1"/>
  <c r="D693" i="27" s="1"/>
  <c r="E693" i="27" s="1"/>
  <c r="B692" i="27"/>
  <c r="C692" i="27"/>
  <c r="A694" i="27"/>
  <c r="H694" i="27" l="1"/>
  <c r="D694" i="27" a="1"/>
  <c r="D694" i="27" s="1"/>
  <c r="E694" i="27" s="1"/>
  <c r="C693" i="27"/>
  <c r="B693" i="27"/>
  <c r="A695" i="27"/>
  <c r="H695" i="27" l="1"/>
  <c r="D695" i="27" a="1"/>
  <c r="D695" i="27" s="1"/>
  <c r="E695" i="27" s="1"/>
  <c r="B694" i="27"/>
  <c r="C694" i="27"/>
  <c r="A696" i="27"/>
  <c r="H696" i="27" l="1"/>
  <c r="D696" i="27" a="1"/>
  <c r="D696" i="27" s="1"/>
  <c r="E696" i="27" s="1"/>
  <c r="B695" i="27"/>
  <c r="C695" i="27"/>
  <c r="A697" i="27"/>
  <c r="H697" i="27" l="1"/>
  <c r="D697" i="27" a="1"/>
  <c r="D697" i="27" s="1"/>
  <c r="E697" i="27" s="1"/>
  <c r="B696" i="27"/>
  <c r="C696" i="27"/>
  <c r="A698" i="27"/>
  <c r="H698" i="27" l="1"/>
  <c r="D698" i="27" a="1"/>
  <c r="D698" i="27" s="1"/>
  <c r="E698" i="27" s="1"/>
  <c r="B697" i="27"/>
  <c r="C697" i="27"/>
  <c r="A699" i="27"/>
  <c r="H699" i="27" l="1"/>
  <c r="D699" i="27" a="1"/>
  <c r="D699" i="27" s="1"/>
  <c r="E699" i="27" s="1"/>
  <c r="B698" i="27"/>
  <c r="C698" i="27"/>
  <c r="A700" i="27"/>
  <c r="H700" i="27" l="1"/>
  <c r="D700" i="27" a="1"/>
  <c r="D700" i="27" s="1"/>
  <c r="E700" i="27" s="1"/>
  <c r="C699" i="27"/>
  <c r="B699" i="27"/>
  <c r="A701" i="27"/>
  <c r="H701" i="27" l="1"/>
  <c r="D701" i="27" a="1"/>
  <c r="D701" i="27" s="1"/>
  <c r="E701" i="27" s="1"/>
  <c r="B700" i="27"/>
  <c r="C700" i="27"/>
  <c r="A702" i="27"/>
  <c r="H702" i="27" l="1"/>
  <c r="D702" i="27" a="1"/>
  <c r="D702" i="27" s="1"/>
  <c r="E702" i="27" s="1"/>
  <c r="B701" i="27"/>
  <c r="C701" i="27"/>
  <c r="A703" i="27"/>
  <c r="H703" i="27" l="1"/>
  <c r="D703" i="27" a="1"/>
  <c r="D703" i="27" s="1"/>
  <c r="E703" i="27" s="1"/>
  <c r="B702" i="27"/>
  <c r="C702" i="27"/>
  <c r="A704" i="27"/>
  <c r="H704" i="27" l="1"/>
  <c r="D704" i="27" a="1"/>
  <c r="D704" i="27" s="1"/>
  <c r="E704" i="27" s="1"/>
  <c r="B703" i="27"/>
  <c r="C703" i="27"/>
  <c r="A705" i="27"/>
  <c r="H705" i="27" l="1"/>
  <c r="D705" i="27" a="1"/>
  <c r="D705" i="27" s="1"/>
  <c r="E705" i="27" s="1"/>
  <c r="B704" i="27"/>
  <c r="C704" i="27"/>
  <c r="A706" i="27"/>
  <c r="H706" i="27" l="1"/>
  <c r="D706" i="27" a="1"/>
  <c r="D706" i="27" s="1"/>
  <c r="E706" i="27" s="1"/>
  <c r="C705" i="27"/>
  <c r="B705" i="27"/>
  <c r="A707" i="27"/>
  <c r="H707" i="27" l="1"/>
  <c r="D707" i="27" a="1"/>
  <c r="D707" i="27" s="1"/>
  <c r="E707" i="27" s="1"/>
  <c r="B706" i="27"/>
  <c r="C706" i="27"/>
  <c r="A708" i="27"/>
  <c r="H708" i="27" l="1"/>
  <c r="D708" i="27" a="1"/>
  <c r="D708" i="27" s="1"/>
  <c r="E708" i="27" s="1"/>
  <c r="B707" i="27"/>
  <c r="C707" i="27"/>
  <c r="A709" i="27"/>
  <c r="H709" i="27" l="1"/>
  <c r="D709" i="27" a="1"/>
  <c r="D709" i="27" s="1"/>
  <c r="E709" i="27" s="1"/>
  <c r="B708" i="27"/>
  <c r="C708" i="27"/>
  <c r="A710" i="27"/>
  <c r="H710" i="27" l="1"/>
  <c r="D710" i="27" a="1"/>
  <c r="D710" i="27" s="1"/>
  <c r="E710" i="27" s="1"/>
  <c r="B709" i="27"/>
  <c r="C709" i="27"/>
  <c r="A711" i="27"/>
  <c r="H711" i="27" l="1"/>
  <c r="D711" i="27" a="1"/>
  <c r="D711" i="27" s="1"/>
  <c r="E711" i="27" s="1"/>
  <c r="B710" i="27"/>
  <c r="C710" i="27"/>
  <c r="A712" i="27"/>
  <c r="H712" i="27" l="1"/>
  <c r="D712" i="27" a="1"/>
  <c r="D712" i="27" s="1"/>
  <c r="E712" i="27" s="1"/>
  <c r="B711" i="27"/>
  <c r="C711" i="27"/>
  <c r="A713" i="27"/>
  <c r="H713" i="27" l="1"/>
  <c r="D713" i="27" a="1"/>
  <c r="D713" i="27" s="1"/>
  <c r="E713" i="27" s="1"/>
  <c r="B712" i="27"/>
  <c r="C712" i="27"/>
  <c r="A714" i="27"/>
  <c r="H714" i="27" l="1"/>
  <c r="D714" i="27" a="1"/>
  <c r="D714" i="27" s="1"/>
  <c r="E714" i="27" s="1"/>
  <c r="B713" i="27"/>
  <c r="C713" i="27"/>
  <c r="A715" i="27"/>
  <c r="H715" i="27" l="1"/>
  <c r="D715" i="27" a="1"/>
  <c r="D715" i="27" s="1"/>
  <c r="E715" i="27" s="1"/>
  <c r="B714" i="27"/>
  <c r="C714" i="27"/>
  <c r="A716" i="27"/>
  <c r="H716" i="27" l="1"/>
  <c r="D716" i="27" a="1"/>
  <c r="D716" i="27" s="1"/>
  <c r="E716" i="27" s="1"/>
  <c r="B715" i="27"/>
  <c r="C715" i="27"/>
  <c r="A717" i="27"/>
  <c r="H717" i="27" l="1"/>
  <c r="D717" i="27" a="1"/>
  <c r="D717" i="27" s="1"/>
  <c r="E717" i="27" s="1"/>
  <c r="B716" i="27"/>
  <c r="C716" i="27"/>
  <c r="A718" i="27"/>
  <c r="H718" i="27" l="1"/>
  <c r="D718" i="27" a="1"/>
  <c r="D718" i="27" s="1"/>
  <c r="E718" i="27" s="1"/>
  <c r="B717" i="27"/>
  <c r="C717" i="27"/>
  <c r="A719" i="27"/>
  <c r="H719" i="27" l="1"/>
  <c r="D719" i="27" a="1"/>
  <c r="D719" i="27" s="1"/>
  <c r="E719" i="27" s="1"/>
  <c r="B718" i="27"/>
  <c r="C718" i="27"/>
  <c r="A720" i="27"/>
  <c r="H720" i="27" l="1"/>
  <c r="D720" i="27" a="1"/>
  <c r="D720" i="27" s="1"/>
  <c r="E720" i="27" s="1"/>
  <c r="B719" i="27"/>
  <c r="C719" i="27"/>
  <c r="A721" i="27"/>
  <c r="H721" i="27" l="1"/>
  <c r="D721" i="27" a="1"/>
  <c r="D721" i="27" s="1"/>
  <c r="E721" i="27" s="1"/>
  <c r="B720" i="27"/>
  <c r="C720" i="27"/>
  <c r="A722" i="27"/>
  <c r="H722" i="27" l="1"/>
  <c r="D722" i="27" a="1"/>
  <c r="D722" i="27" s="1"/>
  <c r="E722" i="27" s="1"/>
  <c r="B721" i="27"/>
  <c r="C721" i="27"/>
  <c r="A723" i="27"/>
  <c r="H723" i="27" l="1"/>
  <c r="D723" i="27" a="1"/>
  <c r="D723" i="27" s="1"/>
  <c r="E723" i="27" s="1"/>
  <c r="B722" i="27"/>
  <c r="C722" i="27"/>
  <c r="A724" i="27"/>
  <c r="H724" i="27" l="1"/>
  <c r="D724" i="27" a="1"/>
  <c r="D724" i="27" s="1"/>
  <c r="E724" i="27" s="1"/>
  <c r="B723" i="27"/>
  <c r="C723" i="27"/>
  <c r="A725" i="27"/>
  <c r="H725" i="27" l="1"/>
  <c r="D725" i="27" a="1"/>
  <c r="D725" i="27" s="1"/>
  <c r="E725" i="27" s="1"/>
  <c r="C724" i="27"/>
  <c r="B724" i="27"/>
  <c r="A726" i="27"/>
  <c r="H726" i="27" l="1"/>
  <c r="D726" i="27" a="1"/>
  <c r="D726" i="27" s="1"/>
  <c r="E726" i="27" s="1"/>
  <c r="B725" i="27"/>
  <c r="C725" i="27"/>
  <c r="A727" i="27"/>
  <c r="H727" i="27" l="1"/>
  <c r="D727" i="27" a="1"/>
  <c r="D727" i="27" s="1"/>
  <c r="E727" i="27" s="1"/>
  <c r="B726" i="27"/>
  <c r="C726" i="27"/>
  <c r="A728" i="27"/>
  <c r="H728" i="27" l="1"/>
  <c r="D728" i="27" a="1"/>
  <c r="D728" i="27" s="1"/>
  <c r="E728" i="27" s="1"/>
  <c r="B727" i="27"/>
  <c r="C727" i="27"/>
  <c r="A729" i="27"/>
  <c r="H729" i="27" l="1"/>
  <c r="D729" i="27" a="1"/>
  <c r="D729" i="27" s="1"/>
  <c r="E729" i="27" s="1"/>
  <c r="C728" i="27"/>
  <c r="B728" i="27"/>
  <c r="A730" i="27"/>
  <c r="H730" i="27" l="1"/>
  <c r="D730" i="27" a="1"/>
  <c r="D730" i="27" s="1"/>
  <c r="E730" i="27" s="1"/>
  <c r="B729" i="27"/>
  <c r="C729" i="27"/>
  <c r="A731" i="27"/>
  <c r="H731" i="27" l="1"/>
  <c r="D731" i="27" a="1"/>
  <c r="D731" i="27" s="1"/>
  <c r="E731" i="27" s="1"/>
  <c r="B730" i="27"/>
  <c r="C730" i="27"/>
  <c r="A732" i="27"/>
  <c r="H732" i="27" l="1"/>
  <c r="D732" i="27" a="1"/>
  <c r="D732" i="27" s="1"/>
  <c r="E732" i="27" s="1"/>
  <c r="B731" i="27"/>
  <c r="C731" i="27"/>
  <c r="A733" i="27"/>
  <c r="H733" i="27" l="1"/>
  <c r="D733" i="27" a="1"/>
  <c r="D733" i="27" s="1"/>
  <c r="E733" i="27" s="1"/>
  <c r="B732" i="27"/>
  <c r="C732" i="27"/>
  <c r="A734" i="27"/>
  <c r="H734" i="27" l="1"/>
  <c r="D734" i="27" a="1"/>
  <c r="D734" i="27" s="1"/>
  <c r="E734" i="27" s="1"/>
  <c r="B733" i="27"/>
  <c r="C733" i="27"/>
  <c r="A735" i="27"/>
  <c r="H735" i="27" l="1"/>
  <c r="D735" i="27" a="1"/>
  <c r="D735" i="27" s="1"/>
  <c r="E735" i="27" s="1"/>
  <c r="B734" i="27"/>
  <c r="C734" i="27"/>
  <c r="A736" i="27"/>
  <c r="H736" i="27" l="1"/>
  <c r="D736" i="27" a="1"/>
  <c r="D736" i="27" s="1"/>
  <c r="E736" i="27" s="1"/>
  <c r="B735" i="27"/>
  <c r="C735" i="27"/>
  <c r="A737" i="27"/>
  <c r="H737" i="27" l="1"/>
  <c r="D737" i="27" a="1"/>
  <c r="D737" i="27" s="1"/>
  <c r="E737" i="27" s="1"/>
  <c r="C736" i="27"/>
  <c r="B736" i="27"/>
  <c r="A738" i="27"/>
  <c r="H738" i="27" l="1"/>
  <c r="D738" i="27" a="1"/>
  <c r="D738" i="27" s="1"/>
  <c r="E738" i="27" s="1"/>
  <c r="C737" i="27"/>
  <c r="B737" i="27"/>
  <c r="A739" i="27"/>
  <c r="H739" i="27" l="1"/>
  <c r="D739" i="27" a="1"/>
  <c r="D739" i="27" s="1"/>
  <c r="E739" i="27" s="1"/>
  <c r="B738" i="27"/>
  <c r="C738" i="27"/>
  <c r="A740" i="27"/>
  <c r="H740" i="27" l="1"/>
  <c r="D740" i="27" a="1"/>
  <c r="D740" i="27" s="1"/>
  <c r="E740" i="27" s="1"/>
  <c r="C739" i="27"/>
  <c r="B739" i="27"/>
  <c r="A741" i="27"/>
  <c r="H741" i="27" l="1"/>
  <c r="D741" i="27" a="1"/>
  <c r="D741" i="27" s="1"/>
  <c r="E741" i="27" s="1"/>
  <c r="B740" i="27"/>
  <c r="C740" i="27"/>
  <c r="A742" i="27"/>
  <c r="H742" i="27" l="1"/>
  <c r="D742" i="27" a="1"/>
  <c r="D742" i="27" s="1"/>
  <c r="E742" i="27" s="1"/>
  <c r="B741" i="27"/>
  <c r="C741" i="27"/>
  <c r="A743" i="27"/>
  <c r="H743" i="27" l="1"/>
  <c r="D743" i="27" a="1"/>
  <c r="D743" i="27" s="1"/>
  <c r="E743" i="27" s="1"/>
  <c r="B742" i="27"/>
  <c r="C742" i="27"/>
  <c r="A744" i="27"/>
  <c r="H744" i="27" l="1"/>
  <c r="D744" i="27" a="1"/>
  <c r="D744" i="27" s="1"/>
  <c r="E744" i="27" s="1"/>
  <c r="B743" i="27"/>
  <c r="C743" i="27"/>
  <c r="A745" i="27"/>
  <c r="H745" i="27" l="1"/>
  <c r="D745" i="27" a="1"/>
  <c r="D745" i="27" s="1"/>
  <c r="E745" i="27" s="1"/>
  <c r="B744" i="27"/>
  <c r="C744" i="27"/>
  <c r="A746" i="27"/>
  <c r="H746" i="27" l="1"/>
  <c r="D746" i="27" a="1"/>
  <c r="D746" i="27" s="1"/>
  <c r="E746" i="27" s="1"/>
  <c r="B745" i="27"/>
  <c r="C745" i="27"/>
  <c r="A747" i="27"/>
  <c r="H747" i="27" l="1"/>
  <c r="D747" i="27" a="1"/>
  <c r="D747" i="27" s="1"/>
  <c r="E747" i="27" s="1"/>
  <c r="B746" i="27"/>
  <c r="C746" i="27"/>
  <c r="A748" i="27"/>
  <c r="H748" i="27" l="1"/>
  <c r="D748" i="27" a="1"/>
  <c r="D748" i="27" s="1"/>
  <c r="E748" i="27" s="1"/>
  <c r="C747" i="27"/>
  <c r="B747" i="27"/>
  <c r="A749" i="27"/>
  <c r="H749" i="27" l="1"/>
  <c r="D749" i="27" a="1"/>
  <c r="D749" i="27" s="1"/>
  <c r="E749" i="27" s="1"/>
  <c r="B748" i="27"/>
  <c r="C748" i="27"/>
  <c r="A750" i="27"/>
  <c r="H750" i="27" l="1"/>
  <c r="D750" i="27" a="1"/>
  <c r="D750" i="27" s="1"/>
  <c r="E750" i="27" s="1"/>
  <c r="B749" i="27"/>
  <c r="C749" i="27"/>
  <c r="A751" i="27"/>
  <c r="H751" i="27" l="1"/>
  <c r="D751" i="27" a="1"/>
  <c r="D751" i="27" s="1"/>
  <c r="E751" i="27" s="1"/>
  <c r="C750" i="27"/>
  <c r="B750" i="27"/>
  <c r="A752" i="27"/>
  <c r="H752" i="27" l="1"/>
  <c r="D752" i="27" a="1"/>
  <c r="D752" i="27" s="1"/>
  <c r="E752" i="27" s="1"/>
  <c r="C751" i="27"/>
  <c r="B751" i="27"/>
  <c r="A753" i="27"/>
  <c r="H753" i="27" l="1"/>
  <c r="D753" i="27" a="1"/>
  <c r="D753" i="27" s="1"/>
  <c r="E753" i="27" s="1"/>
  <c r="B752" i="27"/>
  <c r="C752" i="27"/>
  <c r="A754" i="27"/>
  <c r="H754" i="27" l="1"/>
  <c r="D754" i="27" a="1"/>
  <c r="D754" i="27" s="1"/>
  <c r="E754" i="27" s="1"/>
  <c r="B753" i="27"/>
  <c r="C753" i="27"/>
  <c r="A755" i="27"/>
  <c r="H755" i="27" l="1"/>
  <c r="D755" i="27" a="1"/>
  <c r="D755" i="27" s="1"/>
  <c r="E755" i="27" s="1"/>
  <c r="B754" i="27"/>
  <c r="C754" i="27"/>
  <c r="A756" i="27"/>
  <c r="H756" i="27" l="1"/>
  <c r="D756" i="27" a="1"/>
  <c r="D756" i="27" s="1"/>
  <c r="E756" i="27" s="1"/>
  <c r="B755" i="27"/>
  <c r="C755" i="27"/>
  <c r="A757" i="27"/>
  <c r="H757" i="27" l="1"/>
  <c r="D757" i="27" a="1"/>
  <c r="D757" i="27" s="1"/>
  <c r="E757" i="27" s="1"/>
  <c r="C756" i="27"/>
  <c r="B756" i="27"/>
  <c r="A758" i="27"/>
  <c r="H758" i="27" l="1"/>
  <c r="D758" i="27" a="1"/>
  <c r="D758" i="27" s="1"/>
  <c r="E758" i="27" s="1"/>
  <c r="B757" i="27"/>
  <c r="C757" i="27"/>
  <c r="A759" i="27"/>
  <c r="H759" i="27" l="1"/>
  <c r="D759" i="27" a="1"/>
  <c r="D759" i="27" s="1"/>
  <c r="E759" i="27" s="1"/>
  <c r="B758" i="27"/>
  <c r="C758" i="27"/>
  <c r="A760" i="27"/>
  <c r="H760" i="27" l="1"/>
  <c r="D760" i="27" a="1"/>
  <c r="D760" i="27" s="1"/>
  <c r="E760" i="27" s="1"/>
  <c r="B759" i="27"/>
  <c r="C759" i="27"/>
  <c r="A761" i="27"/>
  <c r="H761" i="27" l="1"/>
  <c r="D761" i="27" a="1"/>
  <c r="D761" i="27" s="1"/>
  <c r="E761" i="27" s="1"/>
  <c r="B760" i="27"/>
  <c r="C760" i="27"/>
  <c r="A762" i="27"/>
  <c r="H762" i="27" l="1"/>
  <c r="D762" i="27" a="1"/>
  <c r="D762" i="27" s="1"/>
  <c r="E762" i="27" s="1"/>
  <c r="B761" i="27"/>
  <c r="C761" i="27"/>
  <c r="A763" i="27"/>
  <c r="H763" i="27" l="1"/>
  <c r="D763" i="27" a="1"/>
  <c r="D763" i="27" s="1"/>
  <c r="E763" i="27" s="1"/>
  <c r="B762" i="27"/>
  <c r="C762" i="27"/>
  <c r="A764" i="27"/>
  <c r="H764" i="27" l="1"/>
  <c r="D764" i="27" a="1"/>
  <c r="D764" i="27" s="1"/>
  <c r="E764" i="27" s="1"/>
  <c r="B763" i="27"/>
  <c r="C763" i="27"/>
  <c r="A765" i="27"/>
  <c r="H765" i="27" l="1"/>
  <c r="D765" i="27" a="1"/>
  <c r="D765" i="27" s="1"/>
  <c r="E765" i="27" s="1"/>
  <c r="B764" i="27"/>
  <c r="C764" i="27"/>
  <c r="A766" i="27"/>
  <c r="H766" i="27" l="1"/>
  <c r="D766" i="27" a="1"/>
  <c r="D766" i="27" s="1"/>
  <c r="E766" i="27" s="1"/>
  <c r="B765" i="27"/>
  <c r="C765" i="27"/>
  <c r="A767" i="27"/>
  <c r="H767" i="27" l="1"/>
  <c r="D767" i="27" a="1"/>
  <c r="D767" i="27" s="1"/>
  <c r="E767" i="27" s="1"/>
  <c r="B766" i="27"/>
  <c r="C766" i="27"/>
  <c r="A768" i="27"/>
  <c r="H768" i="27" l="1"/>
  <c r="D768" i="27" a="1"/>
  <c r="D768" i="27" s="1"/>
  <c r="E768" i="27" s="1"/>
  <c r="B767" i="27"/>
  <c r="C767" i="27"/>
  <c r="A769" i="27"/>
  <c r="H769" i="27" l="1"/>
  <c r="D769" i="27" a="1"/>
  <c r="D769" i="27" s="1"/>
  <c r="E769" i="27" s="1"/>
  <c r="B768" i="27"/>
  <c r="C768" i="27"/>
  <c r="A770" i="27"/>
  <c r="H770" i="27" l="1"/>
  <c r="D770" i="27" a="1"/>
  <c r="D770" i="27" s="1"/>
  <c r="E770" i="27" s="1"/>
  <c r="B769" i="27"/>
  <c r="C769" i="27"/>
  <c r="A771" i="27"/>
  <c r="H771" i="27" l="1"/>
  <c r="D771" i="27" a="1"/>
  <c r="D771" i="27" s="1"/>
  <c r="E771" i="27" s="1"/>
  <c r="B770" i="27"/>
  <c r="C770" i="27"/>
  <c r="A772" i="27"/>
  <c r="H772" i="27" l="1"/>
  <c r="D772" i="27" a="1"/>
  <c r="D772" i="27" s="1"/>
  <c r="E772" i="27" s="1"/>
  <c r="B771" i="27"/>
  <c r="C771" i="27"/>
  <c r="A773" i="27"/>
  <c r="H773" i="27" l="1"/>
  <c r="D773" i="27" a="1"/>
  <c r="D773" i="27" s="1"/>
  <c r="E773" i="27" s="1"/>
  <c r="C772" i="27"/>
  <c r="B772" i="27"/>
  <c r="A774" i="27"/>
  <c r="H774" i="27" l="1"/>
  <c r="D774" i="27" a="1"/>
  <c r="D774" i="27" s="1"/>
  <c r="E774" i="27" s="1"/>
  <c r="B773" i="27"/>
  <c r="C773" i="27"/>
  <c r="A775" i="27"/>
  <c r="H775" i="27" l="1"/>
  <c r="D775" i="27" a="1"/>
  <c r="D775" i="27" s="1"/>
  <c r="E775" i="27" s="1"/>
  <c r="B774" i="27"/>
  <c r="C774" i="27"/>
  <c r="A776" i="27"/>
  <c r="H776" i="27" l="1"/>
  <c r="D776" i="27" a="1"/>
  <c r="D776" i="27" s="1"/>
  <c r="E776" i="27" s="1"/>
  <c r="B775" i="27"/>
  <c r="C775" i="27"/>
  <c r="A777" i="27"/>
  <c r="H777" i="27" l="1"/>
  <c r="D777" i="27" a="1"/>
  <c r="D777" i="27" s="1"/>
  <c r="E777" i="27" s="1"/>
  <c r="B776" i="27"/>
  <c r="C776" i="27"/>
  <c r="A778" i="27"/>
  <c r="H778" i="27" l="1"/>
  <c r="D778" i="27" a="1"/>
  <c r="D778" i="27" s="1"/>
  <c r="E778" i="27" s="1"/>
  <c r="B777" i="27"/>
  <c r="C777" i="27"/>
  <c r="A779" i="27"/>
  <c r="H779" i="27" l="1"/>
  <c r="D779" i="27" a="1"/>
  <c r="D779" i="27" s="1"/>
  <c r="E779" i="27" s="1"/>
  <c r="B778" i="27"/>
  <c r="C778" i="27"/>
  <c r="A780" i="27"/>
  <c r="H780" i="27" l="1"/>
  <c r="D780" i="27" a="1"/>
  <c r="D780" i="27" s="1"/>
  <c r="E780" i="27" s="1"/>
  <c r="B779" i="27"/>
  <c r="C779" i="27"/>
  <c r="A781" i="27"/>
  <c r="H781" i="27" l="1"/>
  <c r="D781" i="27" a="1"/>
  <c r="D781" i="27" s="1"/>
  <c r="E781" i="27" s="1"/>
  <c r="C780" i="27"/>
  <c r="B780" i="27"/>
  <c r="A782" i="27"/>
  <c r="H782" i="27" l="1"/>
  <c r="D782" i="27" a="1"/>
  <c r="D782" i="27" s="1"/>
  <c r="E782" i="27" s="1"/>
  <c r="B781" i="27"/>
  <c r="C781" i="27"/>
  <c r="A783" i="27"/>
  <c r="H783" i="27" l="1"/>
  <c r="D783" i="27" a="1"/>
  <c r="D783" i="27" s="1"/>
  <c r="E783" i="27" s="1"/>
  <c r="C782" i="27"/>
  <c r="B782" i="27"/>
  <c r="A784" i="27"/>
  <c r="H784" i="27" l="1"/>
  <c r="D784" i="27" a="1"/>
  <c r="D784" i="27" s="1"/>
  <c r="E784" i="27" s="1"/>
  <c r="B783" i="27"/>
  <c r="C783" i="27"/>
  <c r="A785" i="27"/>
  <c r="H785" i="27" l="1"/>
  <c r="D785" i="27" a="1"/>
  <c r="D785" i="27" s="1"/>
  <c r="E785" i="27" s="1"/>
  <c r="B784" i="27"/>
  <c r="C784" i="27"/>
  <c r="A786" i="27"/>
  <c r="H786" i="27" l="1"/>
  <c r="D786" i="27" a="1"/>
  <c r="D786" i="27" s="1"/>
  <c r="E786" i="27" s="1"/>
  <c r="B785" i="27"/>
  <c r="C785" i="27"/>
  <c r="A787" i="27"/>
  <c r="H787" i="27" l="1"/>
  <c r="D787" i="27" a="1"/>
  <c r="D787" i="27" s="1"/>
  <c r="E787" i="27" s="1"/>
  <c r="B786" i="27"/>
  <c r="C786" i="27"/>
  <c r="A788" i="27"/>
  <c r="H788" i="27" l="1"/>
  <c r="D788" i="27" a="1"/>
  <c r="D788" i="27" s="1"/>
  <c r="E788" i="27" s="1"/>
  <c r="B787" i="27"/>
  <c r="C787" i="27"/>
  <c r="A789" i="27"/>
  <c r="H789" i="27" l="1"/>
  <c r="D789" i="27" a="1"/>
  <c r="D789" i="27" s="1"/>
  <c r="E789" i="27" s="1"/>
  <c r="B788" i="27"/>
  <c r="C788" i="27"/>
  <c r="A790" i="27"/>
  <c r="H790" i="27" l="1"/>
  <c r="D790" i="27" a="1"/>
  <c r="D790" i="27" s="1"/>
  <c r="E790" i="27" s="1"/>
  <c r="B789" i="27"/>
  <c r="C789" i="27"/>
  <c r="A791" i="27"/>
  <c r="H791" i="27" l="1"/>
  <c r="D791" i="27" a="1"/>
  <c r="D791" i="27" s="1"/>
  <c r="E791" i="27" s="1"/>
  <c r="B790" i="27"/>
  <c r="C790" i="27"/>
  <c r="A792" i="27"/>
  <c r="H792" i="27" l="1"/>
  <c r="D792" i="27" a="1"/>
  <c r="D792" i="27" s="1"/>
  <c r="E792" i="27" s="1"/>
  <c r="B791" i="27"/>
  <c r="C791" i="27"/>
  <c r="A793" i="27"/>
  <c r="H793" i="27" l="1"/>
  <c r="D793" i="27" a="1"/>
  <c r="D793" i="27" s="1"/>
  <c r="C792" i="27"/>
  <c r="B792" i="27"/>
  <c r="A794" i="27"/>
  <c r="H794" i="27" l="1"/>
  <c r="D794" i="27" a="1"/>
  <c r="D794" i="27" s="1"/>
  <c r="I40" i="12"/>
  <c r="E793" i="27"/>
  <c r="I41" i="12"/>
  <c r="I37" i="12"/>
  <c r="I38" i="12"/>
  <c r="I36" i="12"/>
  <c r="B793" i="27"/>
  <c r="C793" i="27"/>
  <c r="A795" i="27"/>
  <c r="I39" i="12" l="1"/>
  <c r="E794" i="27"/>
  <c r="H795" i="27"/>
  <c r="D795" i="27" a="1"/>
  <c r="D795" i="27" s="1"/>
  <c r="E795" i="27" s="1"/>
  <c r="I42" i="12"/>
  <c r="J36" i="12"/>
  <c r="C794" i="27"/>
  <c r="B794" i="27"/>
  <c r="A796" i="27"/>
  <c r="H796" i="27" l="1"/>
  <c r="D796" i="27" a="1"/>
  <c r="D796" i="27" s="1"/>
  <c r="E796" i="27" s="1"/>
  <c r="B795" i="27"/>
  <c r="C795" i="27"/>
  <c r="A797" i="27"/>
  <c r="H797" i="27" l="1"/>
  <c r="D797" i="27" a="1"/>
  <c r="D797" i="27" s="1"/>
  <c r="C796" i="27"/>
  <c r="B796" i="27"/>
  <c r="A798" i="27"/>
  <c r="E797" i="27" l="1"/>
  <c r="H798" i="27"/>
  <c r="D798" i="27" a="1"/>
  <c r="D798" i="27" s="1"/>
  <c r="E798" i="27" s="1"/>
  <c r="B797" i="27"/>
  <c r="C797" i="27"/>
  <c r="A799" i="27"/>
  <c r="H799" i="27" l="1"/>
  <c r="D799" i="27" a="1"/>
  <c r="D799" i="27" s="1"/>
  <c r="E799" i="27" s="1"/>
  <c r="B798" i="27"/>
  <c r="C798" i="27"/>
  <c r="A800" i="27"/>
  <c r="H800" i="27" l="1"/>
  <c r="D800" i="27" a="1"/>
  <c r="D800" i="27" s="1"/>
  <c r="E800" i="27" s="1"/>
  <c r="B799" i="27"/>
  <c r="C799" i="27"/>
  <c r="A801" i="27"/>
  <c r="H801" i="27" l="1"/>
  <c r="D801" i="27" a="1"/>
  <c r="D801" i="27" s="1"/>
  <c r="E801" i="27" s="1"/>
  <c r="B800" i="27"/>
  <c r="C800" i="27"/>
  <c r="A802" i="27"/>
  <c r="H802" i="27" l="1"/>
  <c r="D802" i="27" a="1"/>
  <c r="D802" i="27" s="1"/>
  <c r="E802" i="27" s="1"/>
  <c r="B801" i="27"/>
  <c r="C801" i="27"/>
  <c r="A803" i="27"/>
  <c r="H803" i="27" l="1"/>
  <c r="D803" i="27" a="1"/>
  <c r="D803" i="27" s="1"/>
  <c r="E803" i="27" s="1"/>
  <c r="B802" i="27"/>
  <c r="C802" i="27"/>
  <c r="A804" i="27"/>
  <c r="H804" i="27" l="1"/>
  <c r="D804" i="27" a="1"/>
  <c r="D804" i="27" s="1"/>
  <c r="E804" i="27" s="1"/>
  <c r="C803" i="27"/>
  <c r="B803" i="27"/>
  <c r="A805" i="27"/>
  <c r="H805" i="27" l="1"/>
  <c r="D805" i="27" a="1"/>
  <c r="D805" i="27" s="1"/>
  <c r="E805" i="27" s="1"/>
  <c r="B804" i="27"/>
  <c r="C804" i="27"/>
  <c r="A806" i="27"/>
  <c r="H806" i="27" l="1"/>
  <c r="D806" i="27" a="1"/>
  <c r="D806" i="27" s="1"/>
  <c r="E806" i="27" s="1"/>
  <c r="B805" i="27"/>
  <c r="C805" i="27"/>
  <c r="A807" i="27"/>
  <c r="H807" i="27" l="1"/>
  <c r="D807" i="27" a="1"/>
  <c r="D807" i="27" s="1"/>
  <c r="E807" i="27" s="1"/>
  <c r="C806" i="27"/>
  <c r="B806" i="27"/>
  <c r="A808" i="27"/>
  <c r="H808" i="27" l="1"/>
  <c r="D808" i="27" a="1"/>
  <c r="D808" i="27" s="1"/>
  <c r="E808" i="27" s="1"/>
  <c r="C807" i="27"/>
  <c r="B807" i="27"/>
  <c r="A809" i="27"/>
  <c r="H809" i="27" l="1"/>
  <c r="D809" i="27" a="1"/>
  <c r="D809" i="27" s="1"/>
  <c r="E809" i="27" s="1"/>
  <c r="B808" i="27"/>
  <c r="C808" i="27"/>
  <c r="A810" i="27"/>
  <c r="H810" i="27" l="1"/>
  <c r="D810" i="27" a="1"/>
  <c r="D810" i="27" s="1"/>
  <c r="E810" i="27" s="1"/>
  <c r="B809" i="27"/>
  <c r="C809" i="27"/>
  <c r="A811" i="27"/>
  <c r="H811" i="27" l="1"/>
  <c r="D811" i="27" a="1"/>
  <c r="D811" i="27" s="1"/>
  <c r="E811" i="27" s="1"/>
  <c r="B810" i="27"/>
  <c r="C810" i="27"/>
  <c r="A812" i="27"/>
  <c r="H812" i="27" l="1"/>
  <c r="D812" i="27" a="1"/>
  <c r="D812" i="27" s="1"/>
  <c r="E812" i="27" s="1"/>
  <c r="B811" i="27"/>
  <c r="C811" i="27"/>
  <c r="A813" i="27"/>
  <c r="H813" i="27" l="1"/>
  <c r="D813" i="27" a="1"/>
  <c r="D813" i="27" s="1"/>
  <c r="E813" i="27" s="1"/>
  <c r="B812" i="27"/>
  <c r="C812" i="27"/>
  <c r="A814" i="27"/>
  <c r="H814" i="27" l="1"/>
  <c r="D814" i="27" a="1"/>
  <c r="D814" i="27" s="1"/>
  <c r="E814" i="27" s="1"/>
  <c r="C813" i="27"/>
  <c r="B813" i="27"/>
  <c r="A815" i="27"/>
  <c r="H815" i="27" l="1"/>
  <c r="D815" i="27" a="1"/>
  <c r="D815" i="27" s="1"/>
  <c r="E815" i="27" s="1"/>
  <c r="B814" i="27"/>
  <c r="C814" i="27"/>
  <c r="A816" i="27"/>
  <c r="H816" i="27" l="1"/>
  <c r="D816" i="27" a="1"/>
  <c r="D816" i="27" s="1"/>
  <c r="E816" i="27" s="1"/>
  <c r="B815" i="27"/>
  <c r="C815" i="27"/>
  <c r="A817" i="27"/>
  <c r="H817" i="27" l="1"/>
  <c r="D817" i="27" a="1"/>
  <c r="D817" i="27" s="1"/>
  <c r="E817" i="27" s="1"/>
  <c r="C816" i="27"/>
  <c r="B816" i="27"/>
  <c r="A818" i="27"/>
  <c r="H818" i="27" l="1"/>
  <c r="D818" i="27" a="1"/>
  <c r="D818" i="27" s="1"/>
  <c r="E818" i="27" s="1"/>
  <c r="B817" i="27"/>
  <c r="C817" i="27"/>
  <c r="A819" i="27"/>
  <c r="H819" i="27" l="1"/>
  <c r="D819" i="27" a="1"/>
  <c r="D819" i="27" s="1"/>
  <c r="E819" i="27" s="1"/>
  <c r="B818" i="27"/>
  <c r="C818" i="27"/>
  <c r="A820" i="27"/>
  <c r="H820" i="27" l="1"/>
  <c r="D820" i="27" a="1"/>
  <c r="D820" i="27" s="1"/>
  <c r="E820" i="27" s="1"/>
  <c r="C819" i="27"/>
  <c r="B819" i="27"/>
  <c r="A821" i="27"/>
  <c r="H821" i="27" l="1"/>
  <c r="D821" i="27" a="1"/>
  <c r="D821" i="27" s="1"/>
  <c r="E821" i="27" s="1"/>
  <c r="B820" i="27"/>
  <c r="C820" i="27"/>
  <c r="A822" i="27"/>
  <c r="H822" i="27" l="1"/>
  <c r="D822" i="27" a="1"/>
  <c r="D822" i="27" s="1"/>
  <c r="E822" i="27" s="1"/>
  <c r="B821" i="27"/>
  <c r="C821" i="27"/>
  <c r="A823" i="27"/>
  <c r="H823" i="27" l="1"/>
  <c r="D823" i="27" a="1"/>
  <c r="D823" i="27" s="1"/>
  <c r="E823" i="27" s="1"/>
  <c r="B822" i="27"/>
  <c r="C822" i="27"/>
  <c r="A824" i="27"/>
  <c r="H824" i="27" l="1"/>
  <c r="D824" i="27" a="1"/>
  <c r="D824" i="27" s="1"/>
  <c r="E824" i="27" s="1"/>
  <c r="B823" i="27"/>
  <c r="C823" i="27"/>
  <c r="A825" i="27"/>
  <c r="H825" i="27" l="1"/>
  <c r="D825" i="27" a="1"/>
  <c r="D825" i="27" s="1"/>
  <c r="E825" i="27" s="1"/>
  <c r="B824" i="27"/>
  <c r="C824" i="27"/>
  <c r="A826" i="27"/>
  <c r="H826" i="27" l="1"/>
  <c r="D826" i="27" a="1"/>
  <c r="D826" i="27" s="1"/>
  <c r="E826" i="27" s="1"/>
  <c r="C825" i="27"/>
  <c r="B825" i="27"/>
  <c r="A827" i="27"/>
  <c r="H827" i="27" l="1"/>
  <c r="D827" i="27" a="1"/>
  <c r="D827" i="27" s="1"/>
  <c r="E827" i="27" s="1"/>
  <c r="B826" i="27"/>
  <c r="C826" i="27"/>
  <c r="A828" i="27"/>
  <c r="H828" i="27" l="1"/>
  <c r="D828" i="27" a="1"/>
  <c r="D828" i="27" s="1"/>
  <c r="E828" i="27" s="1"/>
  <c r="B827" i="27"/>
  <c r="C827" i="27"/>
  <c r="A829" i="27"/>
  <c r="H829" i="27" l="1"/>
  <c r="D829" i="27" a="1"/>
  <c r="D829" i="27" s="1"/>
  <c r="E829" i="27" s="1"/>
  <c r="B828" i="27"/>
  <c r="C828" i="27"/>
  <c r="A830" i="27"/>
  <c r="H830" i="27" l="1"/>
  <c r="D830" i="27" a="1"/>
  <c r="D830" i="27" s="1"/>
  <c r="E830" i="27" s="1"/>
  <c r="B829" i="27"/>
  <c r="C829" i="27"/>
  <c r="A831" i="27"/>
  <c r="H831" i="27" l="1"/>
  <c r="D831" i="27" a="1"/>
  <c r="D831" i="27" s="1"/>
  <c r="E831" i="27" s="1"/>
  <c r="B830" i="27"/>
  <c r="C830" i="27"/>
  <c r="A832" i="27"/>
  <c r="H832" i="27" l="1"/>
  <c r="D832" i="27" a="1"/>
  <c r="D832" i="27" s="1"/>
  <c r="E832" i="27" s="1"/>
  <c r="B831" i="27"/>
  <c r="C831" i="27"/>
  <c r="A833" i="27"/>
  <c r="H833" i="27" l="1"/>
  <c r="D833" i="27" a="1"/>
  <c r="D833" i="27" s="1"/>
  <c r="E833" i="27" s="1"/>
  <c r="B832" i="27"/>
  <c r="C832" i="27"/>
  <c r="A834" i="27"/>
  <c r="H834" i="27" l="1"/>
  <c r="D834" i="27" a="1"/>
  <c r="D834" i="27" s="1"/>
  <c r="E834" i="27" s="1"/>
  <c r="B833" i="27"/>
  <c r="C833" i="27"/>
  <c r="A835" i="27"/>
  <c r="H835" i="27" l="1"/>
  <c r="D835" i="27" a="1"/>
  <c r="D835" i="27" s="1"/>
  <c r="E835" i="27" s="1"/>
  <c r="B834" i="27"/>
  <c r="C834" i="27"/>
  <c r="A836" i="27"/>
  <c r="H836" i="27" l="1"/>
  <c r="D836" i="27" a="1"/>
  <c r="D836" i="27" s="1"/>
  <c r="E836" i="27" s="1"/>
  <c r="B835" i="27"/>
  <c r="C835" i="27"/>
  <c r="A837" i="27"/>
  <c r="H837" i="27" l="1"/>
  <c r="D837" i="27" a="1"/>
  <c r="D837" i="27" s="1"/>
  <c r="E837" i="27" s="1"/>
  <c r="C836" i="27"/>
  <c r="B836" i="27"/>
  <c r="A838" i="27"/>
  <c r="H838" i="27" l="1"/>
  <c r="D838" i="27" a="1"/>
  <c r="D838" i="27" s="1"/>
  <c r="E838" i="27" s="1"/>
  <c r="C837" i="27"/>
  <c r="B837" i="27"/>
  <c r="A839" i="27"/>
  <c r="H839" i="27" l="1"/>
  <c r="D839" i="27" a="1"/>
  <c r="D839" i="27" s="1"/>
  <c r="E839" i="27" s="1"/>
  <c r="B838" i="27"/>
  <c r="C838" i="27"/>
  <c r="A840" i="27"/>
  <c r="H840" i="27" l="1"/>
  <c r="D840" i="27" a="1"/>
  <c r="D840" i="27" s="1"/>
  <c r="E840" i="27" s="1"/>
  <c r="B839" i="27"/>
  <c r="C839" i="27"/>
  <c r="A841" i="27"/>
  <c r="H841" i="27" l="1"/>
  <c r="D841" i="27" a="1"/>
  <c r="D841" i="27" s="1"/>
  <c r="E841" i="27" s="1"/>
  <c r="B840" i="27"/>
  <c r="C840" i="27"/>
  <c r="A842" i="27"/>
  <c r="H842" i="27" l="1"/>
  <c r="D842" i="27" a="1"/>
  <c r="D842" i="27" s="1"/>
  <c r="E842" i="27" s="1"/>
  <c r="B841" i="27"/>
  <c r="C841" i="27"/>
  <c r="A843" i="27"/>
  <c r="H843" i="27" l="1"/>
  <c r="D843" i="27" a="1"/>
  <c r="D843" i="27" s="1"/>
  <c r="E843" i="27" s="1"/>
  <c r="C842" i="27"/>
  <c r="B842" i="27"/>
  <c r="A844" i="27"/>
  <c r="H844" i="27" l="1"/>
  <c r="D844" i="27" a="1"/>
  <c r="D844" i="27" s="1"/>
  <c r="E844" i="27" s="1"/>
  <c r="B843" i="27"/>
  <c r="C843" i="27"/>
  <c r="A845" i="27"/>
  <c r="H845" i="27" l="1"/>
  <c r="D845" i="27" a="1"/>
  <c r="D845" i="27" s="1"/>
  <c r="E845" i="27" s="1"/>
  <c r="B844" i="27"/>
  <c r="C844" i="27"/>
  <c r="A846" i="27"/>
  <c r="H846" i="27" l="1"/>
  <c r="D846" i="27" a="1"/>
  <c r="D846" i="27" s="1"/>
  <c r="E846" i="27" s="1"/>
  <c r="C845" i="27"/>
  <c r="B845" i="27"/>
  <c r="A847" i="27"/>
  <c r="H847" i="27" l="1"/>
  <c r="D847" i="27" a="1"/>
  <c r="D847" i="27" s="1"/>
  <c r="E847" i="27" s="1"/>
  <c r="B846" i="27"/>
  <c r="C846" i="27"/>
  <c r="A848" i="27"/>
  <c r="H848" i="27" l="1"/>
  <c r="D848" i="27" a="1"/>
  <c r="D848" i="27" s="1"/>
  <c r="E848" i="27" s="1"/>
  <c r="C847" i="27"/>
  <c r="B847" i="27"/>
  <c r="A849" i="27"/>
  <c r="H849" i="27" l="1"/>
  <c r="D849" i="27" a="1"/>
  <c r="D849" i="27" s="1"/>
  <c r="E849" i="27" s="1"/>
  <c r="B848" i="27"/>
  <c r="C848" i="27"/>
  <c r="A850" i="27"/>
  <c r="H850" i="27" l="1"/>
  <c r="D850" i="27" a="1"/>
  <c r="D850" i="27" s="1"/>
  <c r="E850" i="27" s="1"/>
  <c r="B849" i="27"/>
  <c r="C849" i="27"/>
  <c r="A851" i="27"/>
  <c r="H851" i="27" l="1"/>
  <c r="D851" i="27" a="1"/>
  <c r="D851" i="27" s="1"/>
  <c r="E851" i="27" s="1"/>
  <c r="B850" i="27"/>
  <c r="C850" i="27"/>
  <c r="A852" i="27"/>
  <c r="H852" i="27" l="1"/>
  <c r="D852" i="27" a="1"/>
  <c r="D852" i="27" s="1"/>
  <c r="E852" i="27" s="1"/>
  <c r="B851" i="27"/>
  <c r="C851" i="27"/>
  <c r="A853" i="27"/>
  <c r="H853" i="27" l="1"/>
  <c r="D853" i="27" a="1"/>
  <c r="D853" i="27" s="1"/>
  <c r="E853" i="27" s="1"/>
  <c r="B852" i="27"/>
  <c r="C852" i="27"/>
  <c r="A854" i="27"/>
  <c r="H854" i="27" l="1"/>
  <c r="D854" i="27" a="1"/>
  <c r="D854" i="27" s="1"/>
  <c r="E854" i="27" s="1"/>
  <c r="B853" i="27"/>
  <c r="C853" i="27"/>
  <c r="A855" i="27"/>
  <c r="H855" i="27" l="1"/>
  <c r="D855" i="27" a="1"/>
  <c r="D855" i="27" s="1"/>
  <c r="E855" i="27" s="1"/>
  <c r="B854" i="27"/>
  <c r="C854" i="27"/>
  <c r="A856" i="27"/>
  <c r="H856" i="27" l="1"/>
  <c r="D856" i="27" a="1"/>
  <c r="D856" i="27" s="1"/>
  <c r="E856" i="27" s="1"/>
  <c r="B855" i="27"/>
  <c r="C855" i="27"/>
  <c r="A857" i="27"/>
  <c r="H857" i="27" l="1"/>
  <c r="D857" i="27" a="1"/>
  <c r="D857" i="27" s="1"/>
  <c r="E857" i="27" s="1"/>
  <c r="B856" i="27"/>
  <c r="C856" i="27"/>
  <c r="A858" i="27"/>
  <c r="H858" i="27" l="1"/>
  <c r="D858" i="27" a="1"/>
  <c r="D858" i="27" s="1"/>
  <c r="E858" i="27" s="1"/>
  <c r="B857" i="27"/>
  <c r="C857" i="27"/>
  <c r="A859" i="27"/>
  <c r="H859" i="27" l="1"/>
  <c r="D859" i="27" a="1"/>
  <c r="D859" i="27" s="1"/>
  <c r="E859" i="27" s="1"/>
  <c r="B858" i="27"/>
  <c r="C858" i="27"/>
  <c r="A860" i="27"/>
  <c r="H860" i="27" l="1"/>
  <c r="D860" i="27" a="1"/>
  <c r="D860" i="27" s="1"/>
  <c r="E860" i="27" s="1"/>
  <c r="B859" i="27"/>
  <c r="C859" i="27"/>
  <c r="A861" i="27"/>
  <c r="H861" i="27" l="1"/>
  <c r="D861" i="27" a="1"/>
  <c r="D861" i="27" s="1"/>
  <c r="E861" i="27" s="1"/>
  <c r="B860" i="27"/>
  <c r="C860" i="27"/>
  <c r="A862" i="27"/>
  <c r="H862" i="27" l="1"/>
  <c r="D862" i="27" a="1"/>
  <c r="D862" i="27" s="1"/>
  <c r="E862" i="27" s="1"/>
  <c r="B861" i="27"/>
  <c r="C861" i="27"/>
  <c r="A863" i="27"/>
  <c r="H863" i="27" l="1"/>
  <c r="D863" i="27" a="1"/>
  <c r="D863" i="27" s="1"/>
  <c r="E863" i="27" s="1"/>
  <c r="C862" i="27"/>
  <c r="B862" i="27"/>
  <c r="A864" i="27"/>
  <c r="H864" i="27" l="1"/>
  <c r="D864" i="27" a="1"/>
  <c r="D864" i="27" s="1"/>
  <c r="E864" i="27" s="1"/>
  <c r="B863" i="27"/>
  <c r="C863" i="27"/>
  <c r="A865" i="27"/>
  <c r="H865" i="27" l="1"/>
  <c r="D865" i="27" a="1"/>
  <c r="D865" i="27" s="1"/>
  <c r="E865" i="27" s="1"/>
  <c r="B864" i="27"/>
  <c r="C864" i="27"/>
  <c r="A866" i="27"/>
  <c r="H866" i="27" l="1"/>
  <c r="D866" i="27" a="1"/>
  <c r="D866" i="27" s="1"/>
  <c r="E866" i="27" s="1"/>
  <c r="B865" i="27"/>
  <c r="C865" i="27"/>
  <c r="A867" i="27"/>
  <c r="H867" i="27" l="1"/>
  <c r="D867" i="27" a="1"/>
  <c r="D867" i="27" s="1"/>
  <c r="E867" i="27" s="1"/>
  <c r="B866" i="27"/>
  <c r="C866" i="27"/>
  <c r="A868" i="27"/>
  <c r="H868" i="27" l="1"/>
  <c r="D868" i="27" a="1"/>
  <c r="D868" i="27" s="1"/>
  <c r="E868" i="27" s="1"/>
  <c r="C867" i="27"/>
  <c r="B867" i="27"/>
  <c r="A869" i="27"/>
  <c r="H869" i="27" l="1"/>
  <c r="D869" i="27" a="1"/>
  <c r="D869" i="27" s="1"/>
  <c r="E869" i="27" s="1"/>
  <c r="B868" i="27"/>
  <c r="C868" i="27"/>
  <c r="A870" i="27"/>
  <c r="H870" i="27" l="1"/>
  <c r="D870" i="27" a="1"/>
  <c r="D870" i="27" s="1"/>
  <c r="E870" i="27" s="1"/>
  <c r="B869" i="27"/>
  <c r="C869" i="27"/>
  <c r="A871" i="27"/>
  <c r="H871" i="27" l="1"/>
  <c r="D871" i="27" a="1"/>
  <c r="D871" i="27" s="1"/>
  <c r="E871" i="27" s="1"/>
  <c r="B870" i="27"/>
  <c r="C870" i="27"/>
  <c r="A872" i="27"/>
  <c r="H872" i="27" l="1"/>
  <c r="D872" i="27" a="1"/>
  <c r="D872" i="27" s="1"/>
  <c r="E872" i="27" s="1"/>
  <c r="B871" i="27"/>
  <c r="C871" i="27"/>
  <c r="A873" i="27"/>
  <c r="H873" i="27" l="1"/>
  <c r="D873" i="27" a="1"/>
  <c r="D873" i="27" s="1"/>
  <c r="E873" i="27" s="1"/>
  <c r="B872" i="27"/>
  <c r="C872" i="27"/>
  <c r="A874" i="27"/>
  <c r="H874" i="27" l="1"/>
  <c r="D874" i="27" a="1"/>
  <c r="D874" i="27" s="1"/>
  <c r="E874" i="27" s="1"/>
  <c r="B873" i="27"/>
  <c r="C873" i="27"/>
  <c r="A875" i="27"/>
  <c r="H875" i="27" l="1"/>
  <c r="D875" i="27" a="1"/>
  <c r="D875" i="27" s="1"/>
  <c r="E875" i="27" s="1"/>
  <c r="B874" i="27"/>
  <c r="C874" i="27"/>
  <c r="A876" i="27"/>
  <c r="H876" i="27" l="1"/>
  <c r="D876" i="27" a="1"/>
  <c r="D876" i="27" s="1"/>
  <c r="E876" i="27" s="1"/>
  <c r="B875" i="27"/>
  <c r="C875" i="27"/>
  <c r="A877" i="27"/>
  <c r="H877" i="27" l="1"/>
  <c r="D877" i="27" a="1"/>
  <c r="D877" i="27" s="1"/>
  <c r="E877" i="27" s="1"/>
  <c r="B876" i="27"/>
  <c r="C876" i="27"/>
  <c r="A878" i="27"/>
  <c r="H878" i="27" l="1"/>
  <c r="D878" i="27" a="1"/>
  <c r="D878" i="27" s="1"/>
  <c r="E878" i="27" s="1"/>
  <c r="C877" i="27"/>
  <c r="B877" i="27"/>
  <c r="A879" i="27"/>
  <c r="H879" i="27" l="1"/>
  <c r="D879" i="27" a="1"/>
  <c r="D879" i="27" s="1"/>
  <c r="E879" i="27" s="1"/>
  <c r="B878" i="27"/>
  <c r="C878" i="27"/>
  <c r="A880" i="27"/>
  <c r="H880" i="27" l="1"/>
  <c r="D880" i="27" a="1"/>
  <c r="D880" i="27" s="1"/>
  <c r="E880" i="27" s="1"/>
  <c r="B879" i="27"/>
  <c r="C879" i="27"/>
  <c r="A881" i="27"/>
  <c r="H881" i="27" l="1"/>
  <c r="D881" i="27" a="1"/>
  <c r="D881" i="27" s="1"/>
  <c r="E881" i="27" s="1"/>
  <c r="B880" i="27"/>
  <c r="C880" i="27"/>
  <c r="A882" i="27"/>
  <c r="H882" i="27" l="1"/>
  <c r="D882" i="27" a="1"/>
  <c r="D882" i="27" s="1"/>
  <c r="E882" i="27" s="1"/>
  <c r="B881" i="27"/>
  <c r="C881" i="27"/>
  <c r="A883" i="27"/>
  <c r="H883" i="27" l="1"/>
  <c r="D883" i="27" a="1"/>
  <c r="D883" i="27" s="1"/>
  <c r="E883" i="27" s="1"/>
  <c r="B882" i="27"/>
  <c r="C882" i="27"/>
  <c r="A884" i="27"/>
  <c r="H884" i="27" l="1"/>
  <c r="D884" i="27" a="1"/>
  <c r="D884" i="27" s="1"/>
  <c r="E884" i="27" s="1"/>
  <c r="B883" i="27"/>
  <c r="C883" i="27"/>
  <c r="A885" i="27"/>
  <c r="H885" i="27" l="1"/>
  <c r="D885" i="27" a="1"/>
  <c r="D885" i="27" s="1"/>
  <c r="E885" i="27" s="1"/>
  <c r="B884" i="27"/>
  <c r="C884" i="27"/>
  <c r="A886" i="27"/>
  <c r="H886" i="27" l="1"/>
  <c r="D886" i="27" a="1"/>
  <c r="D886" i="27" s="1"/>
  <c r="E886" i="27" s="1"/>
  <c r="B885" i="27"/>
  <c r="C885" i="27"/>
  <c r="A887" i="27"/>
  <c r="H887" i="27" l="1"/>
  <c r="D887" i="27" a="1"/>
  <c r="D887" i="27" s="1"/>
  <c r="E887" i="27" s="1"/>
  <c r="B886" i="27"/>
  <c r="C886" i="27"/>
  <c r="A888" i="27"/>
  <c r="H888" i="27" l="1"/>
  <c r="D888" i="27" a="1"/>
  <c r="D888" i="27" s="1"/>
  <c r="E888" i="27" s="1"/>
  <c r="B887" i="27"/>
  <c r="C887" i="27"/>
  <c r="A889" i="27"/>
  <c r="H889" i="27" l="1"/>
  <c r="D889" i="27" a="1"/>
  <c r="D889" i="27" s="1"/>
  <c r="E889" i="27" s="1"/>
  <c r="B888" i="27"/>
  <c r="C888" i="27"/>
  <c r="A890" i="27"/>
  <c r="H890" i="27" l="1"/>
  <c r="D890" i="27" a="1"/>
  <c r="D890" i="27" s="1"/>
  <c r="E890" i="27" s="1"/>
  <c r="B889" i="27"/>
  <c r="C889" i="27"/>
  <c r="A891" i="27"/>
  <c r="H891" i="27" l="1"/>
  <c r="D891" i="27" a="1"/>
  <c r="D891" i="27" s="1"/>
  <c r="E891" i="27" s="1"/>
  <c r="C890" i="27"/>
  <c r="B890" i="27"/>
  <c r="A892" i="27"/>
  <c r="H892" i="27" l="1"/>
  <c r="D892" i="27" a="1"/>
  <c r="D892" i="27" s="1"/>
  <c r="E892" i="27" s="1"/>
  <c r="B891" i="27"/>
  <c r="C891" i="27"/>
  <c r="A893" i="27"/>
  <c r="H893" i="27" l="1"/>
  <c r="D893" i="27" a="1"/>
  <c r="D893" i="27" s="1"/>
  <c r="E893" i="27" s="1"/>
  <c r="B892" i="27"/>
  <c r="C892" i="27"/>
  <c r="A894" i="27"/>
  <c r="H894" i="27" l="1"/>
  <c r="D894" i="27" a="1"/>
  <c r="D894" i="27" s="1"/>
  <c r="E894" i="27" s="1"/>
  <c r="B893" i="27"/>
  <c r="C893" i="27"/>
  <c r="A895" i="27"/>
  <c r="H895" i="27" l="1"/>
  <c r="D895" i="27" a="1"/>
  <c r="D895" i="27" s="1"/>
  <c r="E895" i="27" s="1"/>
  <c r="B894" i="27"/>
  <c r="C894" i="27"/>
  <c r="A896" i="27"/>
  <c r="H896" i="27" l="1"/>
  <c r="D896" i="27" a="1"/>
  <c r="D896" i="27" s="1"/>
  <c r="E896" i="27" s="1"/>
  <c r="B895" i="27"/>
  <c r="C895" i="27"/>
  <c r="A897" i="27"/>
  <c r="H897" i="27" l="1"/>
  <c r="D897" i="27" a="1"/>
  <c r="D897" i="27" s="1"/>
  <c r="E897" i="27" s="1"/>
  <c r="B896" i="27"/>
  <c r="C896" i="27"/>
  <c r="A898" i="27"/>
  <c r="H898" i="27" l="1"/>
  <c r="D898" i="27" a="1"/>
  <c r="D898" i="27" s="1"/>
  <c r="E898" i="27" s="1"/>
  <c r="B897" i="27"/>
  <c r="C897" i="27"/>
  <c r="A899" i="27"/>
  <c r="H899" i="27" l="1"/>
  <c r="D899" i="27" a="1"/>
  <c r="D899" i="27" s="1"/>
  <c r="E899" i="27" s="1"/>
  <c r="B898" i="27"/>
  <c r="C898" i="27"/>
  <c r="A900" i="27"/>
  <c r="H900" i="27" l="1"/>
  <c r="D900" i="27" a="1"/>
  <c r="D900" i="27" s="1"/>
  <c r="E900" i="27" s="1"/>
  <c r="C899" i="27"/>
  <c r="B899" i="27"/>
  <c r="A901" i="27"/>
  <c r="H901" i="27" l="1"/>
  <c r="D901" i="27" a="1"/>
  <c r="D901" i="27" s="1"/>
  <c r="E901" i="27" s="1"/>
  <c r="B900" i="27"/>
  <c r="C900" i="27"/>
  <c r="A902" i="27"/>
  <c r="H902" i="27" l="1"/>
  <c r="D902" i="27" a="1"/>
  <c r="D902" i="27" s="1"/>
  <c r="E902" i="27" s="1"/>
  <c r="B901" i="27"/>
  <c r="C901" i="27"/>
  <c r="A903" i="27"/>
  <c r="H903" i="27" l="1"/>
  <c r="D903" i="27" a="1"/>
  <c r="D903" i="27" s="1"/>
  <c r="E903" i="27" s="1"/>
  <c r="B902" i="27"/>
  <c r="C902" i="27"/>
  <c r="A904" i="27"/>
  <c r="H904" i="27" l="1"/>
  <c r="D904" i="27" a="1"/>
  <c r="D904" i="27" s="1"/>
  <c r="E904" i="27" s="1"/>
  <c r="C903" i="27"/>
  <c r="B903" i="27"/>
  <c r="A905" i="27"/>
  <c r="H905" i="27" l="1"/>
  <c r="D905" i="27" a="1"/>
  <c r="D905" i="27" s="1"/>
  <c r="E905" i="27" s="1"/>
  <c r="B904" i="27"/>
  <c r="C904" i="27"/>
  <c r="A906" i="27"/>
  <c r="H906" i="27" l="1"/>
  <c r="D906" i="27" a="1"/>
  <c r="D906" i="27" s="1"/>
  <c r="E906" i="27" s="1"/>
  <c r="B905" i="27"/>
  <c r="C905" i="27"/>
  <c r="A907" i="27"/>
  <c r="H907" i="27" l="1"/>
  <c r="D907" i="27" a="1"/>
  <c r="D907" i="27" s="1"/>
  <c r="E907" i="27" s="1"/>
  <c r="B906" i="27"/>
  <c r="C906" i="27"/>
  <c r="A908" i="27"/>
  <c r="H908" i="27" l="1"/>
  <c r="D908" i="27" a="1"/>
  <c r="D908" i="27" s="1"/>
  <c r="E908" i="27" s="1"/>
  <c r="B907" i="27"/>
  <c r="C907" i="27"/>
  <c r="A909" i="27"/>
  <c r="H909" i="27" l="1"/>
  <c r="D909" i="27" a="1"/>
  <c r="D909" i="27" s="1"/>
  <c r="E909" i="27" s="1"/>
  <c r="B908" i="27"/>
  <c r="C908" i="27"/>
  <c r="A910" i="27"/>
  <c r="H910" i="27" l="1"/>
  <c r="D910" i="27" a="1"/>
  <c r="D910" i="27" s="1"/>
  <c r="E910" i="27" s="1"/>
  <c r="C909" i="27"/>
  <c r="B909" i="27"/>
  <c r="A911" i="27"/>
  <c r="H911" i="27" l="1"/>
  <c r="D911" i="27" a="1"/>
  <c r="D911" i="27" s="1"/>
  <c r="E911" i="27" s="1"/>
  <c r="B910" i="27"/>
  <c r="C910" i="27"/>
  <c r="A912" i="27"/>
  <c r="H912" i="27" l="1"/>
  <c r="D912" i="27" a="1"/>
  <c r="D912" i="27" s="1"/>
  <c r="E912" i="27" s="1"/>
  <c r="B911" i="27"/>
  <c r="C911" i="27"/>
  <c r="A913" i="27"/>
  <c r="H913" i="27" l="1"/>
  <c r="D913" i="27" a="1"/>
  <c r="D913" i="27" s="1"/>
  <c r="E913" i="27" s="1"/>
  <c r="B912" i="27"/>
  <c r="C912" i="27"/>
  <c r="A914" i="27"/>
  <c r="H914" i="27" l="1"/>
  <c r="D914" i="27" a="1"/>
  <c r="D914" i="27" s="1"/>
  <c r="E914" i="27" s="1"/>
  <c r="B913" i="27"/>
  <c r="C913" i="27"/>
  <c r="A915" i="27"/>
  <c r="H915" i="27" l="1"/>
  <c r="D915" i="27" a="1"/>
  <c r="D915" i="27" s="1"/>
  <c r="E915" i="27" s="1"/>
  <c r="B914" i="27"/>
  <c r="C914" i="27"/>
  <c r="A916" i="27"/>
  <c r="H916" i="27" l="1"/>
  <c r="D916" i="27" a="1"/>
  <c r="D916" i="27" s="1"/>
  <c r="E916" i="27" s="1"/>
  <c r="B915" i="27"/>
  <c r="C915" i="27"/>
  <c r="A917" i="27"/>
  <c r="H917" i="27" l="1"/>
  <c r="D917" i="27" a="1"/>
  <c r="D917" i="27" s="1"/>
  <c r="E917" i="27" s="1"/>
  <c r="B916" i="27"/>
  <c r="C916" i="27"/>
  <c r="A918" i="27"/>
  <c r="H918" i="27" l="1"/>
  <c r="D918" i="27" a="1"/>
  <c r="D918" i="27" s="1"/>
  <c r="E918" i="27" s="1"/>
  <c r="B917" i="27"/>
  <c r="C917" i="27"/>
  <c r="A919" i="27"/>
  <c r="H919" i="27" l="1"/>
  <c r="D919" i="27" a="1"/>
  <c r="D919" i="27" s="1"/>
  <c r="E919" i="27" s="1"/>
  <c r="B918" i="27"/>
  <c r="C918" i="27"/>
  <c r="A920" i="27"/>
  <c r="H920" i="27" l="1"/>
  <c r="D920" i="27" a="1"/>
  <c r="D920" i="27" s="1"/>
  <c r="E920" i="27" s="1"/>
  <c r="C919" i="27"/>
  <c r="B919" i="27"/>
  <c r="A921" i="27"/>
  <c r="H921" i="27" l="1"/>
  <c r="D921" i="27" a="1"/>
  <c r="D921" i="27" s="1"/>
  <c r="E921" i="27" s="1"/>
  <c r="B920" i="27"/>
  <c r="C920" i="27"/>
  <c r="A922" i="27"/>
  <c r="H922" i="27" l="1"/>
  <c r="D922" i="27" a="1"/>
  <c r="D922" i="27" s="1"/>
  <c r="E922" i="27" s="1"/>
  <c r="C921" i="27"/>
  <c r="B921" i="27"/>
  <c r="A923" i="27"/>
  <c r="H923" i="27" l="1"/>
  <c r="D923" i="27" a="1"/>
  <c r="D923" i="27" s="1"/>
  <c r="E923" i="27" s="1"/>
  <c r="B922" i="27"/>
  <c r="C922" i="27"/>
  <c r="A924" i="27"/>
  <c r="H924" i="27" l="1"/>
  <c r="D924" i="27" a="1"/>
  <c r="D924" i="27" s="1"/>
  <c r="E924" i="27" s="1"/>
  <c r="B923" i="27"/>
  <c r="C923" i="27"/>
  <c r="A925" i="27"/>
  <c r="H925" i="27" l="1"/>
  <c r="D925" i="27" a="1"/>
  <c r="D925" i="27" s="1"/>
  <c r="E925" i="27" s="1"/>
  <c r="C924" i="27"/>
  <c r="B924" i="27"/>
  <c r="A926" i="27"/>
  <c r="H926" i="27" l="1"/>
  <c r="D926" i="27" a="1"/>
  <c r="D926" i="27" s="1"/>
  <c r="E926" i="27" s="1"/>
  <c r="B925" i="27"/>
  <c r="C925" i="27"/>
  <c r="A927" i="27"/>
  <c r="H927" i="27" l="1"/>
  <c r="D927" i="27" a="1"/>
  <c r="D927" i="27" s="1"/>
  <c r="E927" i="27" s="1"/>
  <c r="B926" i="27"/>
  <c r="C926" i="27"/>
  <c r="A928" i="27"/>
  <c r="H928" i="27" l="1"/>
  <c r="D928" i="27" a="1"/>
  <c r="D928" i="27" s="1"/>
  <c r="E928" i="27" s="1"/>
  <c r="B927" i="27"/>
  <c r="C927" i="27"/>
  <c r="A929" i="27"/>
  <c r="H929" i="27" l="1"/>
  <c r="D929" i="27" a="1"/>
  <c r="D929" i="27" s="1"/>
  <c r="E929" i="27" s="1"/>
  <c r="B928" i="27"/>
  <c r="C928" i="27"/>
  <c r="A930" i="27"/>
  <c r="H930" i="27" l="1"/>
  <c r="D930" i="27" a="1"/>
  <c r="D930" i="27" s="1"/>
  <c r="E930" i="27" s="1"/>
  <c r="C929" i="27"/>
  <c r="B929" i="27"/>
  <c r="A931" i="27"/>
  <c r="H931" i="27" l="1"/>
  <c r="D931" i="27" a="1"/>
  <c r="D931" i="27" s="1"/>
  <c r="E931" i="27" s="1"/>
  <c r="C930" i="27"/>
  <c r="B930" i="27"/>
  <c r="A932" i="27"/>
  <c r="H932" i="27" l="1"/>
  <c r="D932" i="27" a="1"/>
  <c r="D932" i="27" s="1"/>
  <c r="E932" i="27" s="1"/>
  <c r="B931" i="27"/>
  <c r="C931" i="27"/>
  <c r="A933" i="27"/>
  <c r="H933" i="27" l="1"/>
  <c r="D933" i="27" a="1"/>
  <c r="D933" i="27" s="1"/>
  <c r="E933" i="27" s="1"/>
  <c r="B932" i="27"/>
  <c r="C932" i="27"/>
  <c r="A934" i="27"/>
  <c r="H934" i="27" l="1"/>
  <c r="D934" i="27" a="1"/>
  <c r="D934" i="27" s="1"/>
  <c r="E934" i="27" s="1"/>
  <c r="B933" i="27"/>
  <c r="C933" i="27"/>
  <c r="A935" i="27"/>
  <c r="H935" i="27" l="1"/>
  <c r="D935" i="27" a="1"/>
  <c r="D935" i="27" s="1"/>
  <c r="E935" i="27" s="1"/>
  <c r="B934" i="27"/>
  <c r="C934" i="27"/>
  <c r="A936" i="27"/>
  <c r="H936" i="27" l="1"/>
  <c r="D936" i="27" a="1"/>
  <c r="D936" i="27" s="1"/>
  <c r="E936" i="27" s="1"/>
  <c r="B935" i="27"/>
  <c r="C935" i="27"/>
  <c r="A937" i="27"/>
  <c r="H937" i="27" l="1"/>
  <c r="D937" i="27" a="1"/>
  <c r="D937" i="27" s="1"/>
  <c r="E937" i="27" s="1"/>
  <c r="B936" i="27"/>
  <c r="C936" i="27"/>
  <c r="A938" i="27"/>
  <c r="H938" i="27" l="1"/>
  <c r="D938" i="27" a="1"/>
  <c r="D938" i="27" s="1"/>
  <c r="E938" i="27" s="1"/>
  <c r="C937" i="27"/>
  <c r="B937" i="27"/>
  <c r="A939" i="27"/>
  <c r="H939" i="27" l="1"/>
  <c r="D939" i="27" a="1"/>
  <c r="D939" i="27" s="1"/>
  <c r="E939" i="27" s="1"/>
  <c r="C938" i="27"/>
  <c r="B938" i="27"/>
  <c r="A940" i="27"/>
  <c r="H940" i="27" l="1"/>
  <c r="D940" i="27" a="1"/>
  <c r="D940" i="27" s="1"/>
  <c r="E940" i="27" s="1"/>
  <c r="B939" i="27"/>
  <c r="C939" i="27"/>
  <c r="A941" i="27"/>
  <c r="H941" i="27" l="1"/>
  <c r="D941" i="27" a="1"/>
  <c r="D941" i="27" s="1"/>
  <c r="E941" i="27" s="1"/>
  <c r="B940" i="27"/>
  <c r="C940" i="27"/>
  <c r="A942" i="27"/>
  <c r="H942" i="27" l="1"/>
  <c r="D942" i="27" a="1"/>
  <c r="D942" i="27" s="1"/>
  <c r="E942" i="27" s="1"/>
  <c r="B941" i="27"/>
  <c r="C941" i="27"/>
  <c r="A943" i="27"/>
  <c r="H943" i="27" l="1"/>
  <c r="D943" i="27" a="1"/>
  <c r="D943" i="27" s="1"/>
  <c r="E943" i="27" s="1"/>
  <c r="C942" i="27"/>
  <c r="B942" i="27"/>
  <c r="A944" i="27"/>
  <c r="H944" i="27" l="1"/>
  <c r="D944" i="27" a="1"/>
  <c r="D944" i="27" s="1"/>
  <c r="E944" i="27" s="1"/>
  <c r="B943" i="27"/>
  <c r="C943" i="27"/>
  <c r="A945" i="27"/>
  <c r="H945" i="27" l="1"/>
  <c r="D945" i="27" a="1"/>
  <c r="D945" i="27" s="1"/>
  <c r="E945" i="27" s="1"/>
  <c r="B944" i="27"/>
  <c r="C944" i="27"/>
  <c r="A946" i="27"/>
  <c r="H946" i="27" l="1"/>
  <c r="D946" i="27" a="1"/>
  <c r="D946" i="27" s="1"/>
  <c r="E946" i="27" s="1"/>
  <c r="B945" i="27"/>
  <c r="C945" i="27"/>
  <c r="A947" i="27"/>
  <c r="H947" i="27" l="1"/>
  <c r="D947" i="27" a="1"/>
  <c r="D947" i="27" s="1"/>
  <c r="E947" i="27" s="1"/>
  <c r="C946" i="27"/>
  <c r="B946" i="27"/>
  <c r="A948" i="27"/>
  <c r="H948" i="27" l="1"/>
  <c r="D948" i="27" a="1"/>
  <c r="D948" i="27" s="1"/>
  <c r="E948" i="27" s="1"/>
  <c r="B947" i="27"/>
  <c r="C947" i="27"/>
  <c r="A949" i="27"/>
  <c r="H949" i="27" l="1"/>
  <c r="D949" i="27" a="1"/>
  <c r="D949" i="27" s="1"/>
  <c r="E949" i="27" s="1"/>
  <c r="B948" i="27"/>
  <c r="C948" i="27"/>
  <c r="A950" i="27"/>
  <c r="H950" i="27" l="1"/>
  <c r="D950" i="27" a="1"/>
  <c r="D950" i="27" s="1"/>
  <c r="E950" i="27" s="1"/>
  <c r="B949" i="27"/>
  <c r="C949" i="27"/>
  <c r="A951" i="27"/>
  <c r="H951" i="27" l="1"/>
  <c r="D951" i="27" a="1"/>
  <c r="D951" i="27" s="1"/>
  <c r="E951" i="27" s="1"/>
  <c r="B950" i="27"/>
  <c r="C950" i="27"/>
  <c r="A952" i="27"/>
  <c r="H952" i="27" l="1"/>
  <c r="D952" i="27" a="1"/>
  <c r="D952" i="27" s="1"/>
  <c r="E952" i="27" s="1"/>
  <c r="C951" i="27"/>
  <c r="B951" i="27"/>
  <c r="A953" i="27"/>
  <c r="H953" i="27" l="1"/>
  <c r="D953" i="27" a="1"/>
  <c r="D953" i="27" s="1"/>
  <c r="E953" i="27" s="1"/>
  <c r="B952" i="27"/>
  <c r="C952" i="27"/>
  <c r="A954" i="27"/>
  <c r="H954" i="27" l="1"/>
  <c r="D954" i="27" a="1"/>
  <c r="D954" i="27" s="1"/>
  <c r="E954" i="27" s="1"/>
  <c r="B953" i="27"/>
  <c r="C953" i="27"/>
  <c r="A955" i="27"/>
  <c r="H955" i="27" l="1"/>
  <c r="D955" i="27" a="1"/>
  <c r="D955" i="27" s="1"/>
  <c r="E955" i="27" s="1"/>
  <c r="B954" i="27"/>
  <c r="C954" i="27"/>
  <c r="A956" i="27"/>
  <c r="H956" i="27" l="1"/>
  <c r="D956" i="27" a="1"/>
  <c r="D956" i="27" s="1"/>
  <c r="E956" i="27" s="1"/>
  <c r="C955" i="27"/>
  <c r="B955" i="27"/>
  <c r="A957" i="27"/>
  <c r="H957" i="27" l="1"/>
  <c r="D957" i="27" a="1"/>
  <c r="D957" i="27" s="1"/>
  <c r="E957" i="27" s="1"/>
  <c r="B956" i="27"/>
  <c r="C956" i="27"/>
  <c r="A958" i="27"/>
  <c r="H958" i="27" l="1"/>
  <c r="D958" i="27" a="1"/>
  <c r="D958" i="27" s="1"/>
  <c r="E958" i="27" s="1"/>
  <c r="B957" i="27"/>
  <c r="C957" i="27"/>
  <c r="A959" i="27"/>
  <c r="H959" i="27" l="1"/>
  <c r="D959" i="27" a="1"/>
  <c r="D959" i="27" s="1"/>
  <c r="E959" i="27" s="1"/>
  <c r="B958" i="27"/>
  <c r="C958" i="27"/>
  <c r="A960" i="27"/>
  <c r="H960" i="27" l="1"/>
  <c r="D960" i="27" a="1"/>
  <c r="D960" i="27" s="1"/>
  <c r="E960" i="27" s="1"/>
  <c r="B959" i="27"/>
  <c r="C959" i="27"/>
  <c r="A961" i="27"/>
  <c r="H961" i="27" l="1"/>
  <c r="D961" i="27" a="1"/>
  <c r="D961" i="27" s="1"/>
  <c r="E961" i="27" s="1"/>
  <c r="B960" i="27"/>
  <c r="C960" i="27"/>
  <c r="A962" i="27"/>
  <c r="H962" i="27" l="1"/>
  <c r="D962" i="27" a="1"/>
  <c r="D962" i="27" s="1"/>
  <c r="E962" i="27" s="1"/>
  <c r="B961" i="27"/>
  <c r="C961" i="27"/>
  <c r="A963" i="27"/>
  <c r="H963" i="27" l="1"/>
  <c r="D963" i="27" a="1"/>
  <c r="D963" i="27" s="1"/>
  <c r="E963" i="27" s="1"/>
  <c r="B962" i="27"/>
  <c r="C962" i="27"/>
  <c r="A964" i="27"/>
  <c r="H964" i="27" l="1"/>
  <c r="D964" i="27" a="1"/>
  <c r="D964" i="27" s="1"/>
  <c r="E964" i="27" s="1"/>
  <c r="B963" i="27"/>
  <c r="C963" i="27"/>
  <c r="A965" i="27"/>
  <c r="H965" i="27" l="1"/>
  <c r="D965" i="27" a="1"/>
  <c r="D965" i="27" s="1"/>
  <c r="E965" i="27" s="1"/>
  <c r="C964" i="27"/>
  <c r="B964" i="27"/>
  <c r="A966" i="27"/>
  <c r="H966" i="27" l="1"/>
  <c r="D966" i="27" a="1"/>
  <c r="D966" i="27" s="1"/>
  <c r="E966" i="27" s="1"/>
  <c r="C965" i="27"/>
  <c r="B965" i="27"/>
  <c r="A967" i="27"/>
  <c r="H967" i="27" l="1"/>
  <c r="D967" i="27" a="1"/>
  <c r="D967" i="27" s="1"/>
  <c r="E967" i="27" s="1"/>
  <c r="C966" i="27"/>
  <c r="B966" i="27"/>
  <c r="A968" i="27"/>
  <c r="H968" i="27" l="1"/>
  <c r="D968" i="27" a="1"/>
  <c r="D968" i="27" s="1"/>
  <c r="E968" i="27" s="1"/>
  <c r="B967" i="27"/>
  <c r="C967" i="27"/>
  <c r="A969" i="27"/>
  <c r="H969" i="27" l="1"/>
  <c r="D969" i="27" a="1"/>
  <c r="D969" i="27" s="1"/>
  <c r="E969" i="27" s="1"/>
  <c r="B968" i="27"/>
  <c r="C968" i="27"/>
  <c r="A970" i="27"/>
  <c r="H970" i="27" l="1"/>
  <c r="D970" i="27" a="1"/>
  <c r="D970" i="27" s="1"/>
  <c r="E970" i="27" s="1"/>
  <c r="B969" i="27"/>
  <c r="C969" i="27"/>
  <c r="A971" i="27"/>
  <c r="H971" i="27" l="1"/>
  <c r="D971" i="27" a="1"/>
  <c r="D971" i="27" s="1"/>
  <c r="E971" i="27" s="1"/>
  <c r="C970" i="27"/>
  <c r="B970" i="27"/>
  <c r="A972" i="27"/>
  <c r="H972" i="27" l="1"/>
  <c r="D972" i="27" a="1"/>
  <c r="D972" i="27" s="1"/>
  <c r="E972" i="27" s="1"/>
  <c r="B971" i="27"/>
  <c r="C971" i="27"/>
  <c r="A973" i="27"/>
  <c r="H973" i="27" l="1"/>
  <c r="D973" i="27" a="1"/>
  <c r="D973" i="27" s="1"/>
  <c r="E973" i="27" s="1"/>
  <c r="B972" i="27"/>
  <c r="C972" i="27"/>
  <c r="A974" i="27"/>
  <c r="H974" i="27" l="1"/>
  <c r="D974" i="27" a="1"/>
  <c r="D974" i="27" s="1"/>
  <c r="E974" i="27" s="1"/>
  <c r="B973" i="27"/>
  <c r="C973" i="27"/>
  <c r="A975" i="27"/>
  <c r="H975" i="27" l="1"/>
  <c r="D975" i="27" a="1"/>
  <c r="D975" i="27" s="1"/>
  <c r="E975" i="27" s="1"/>
  <c r="C974" i="27"/>
  <c r="B974" i="27"/>
  <c r="A976" i="27"/>
  <c r="H976" i="27" l="1"/>
  <c r="D976" i="27" a="1"/>
  <c r="D976" i="27" s="1"/>
  <c r="E976" i="27" s="1"/>
  <c r="B975" i="27"/>
  <c r="C975" i="27"/>
  <c r="A977" i="27"/>
  <c r="H977" i="27" l="1"/>
  <c r="D977" i="27" a="1"/>
  <c r="D977" i="27" s="1"/>
  <c r="E977" i="27" s="1"/>
  <c r="B976" i="27"/>
  <c r="C976" i="27"/>
  <c r="A978" i="27"/>
  <c r="H978" i="27" l="1"/>
  <c r="D978" i="27" a="1"/>
  <c r="D978" i="27" s="1"/>
  <c r="E978" i="27" s="1"/>
  <c r="B977" i="27"/>
  <c r="C977" i="27"/>
  <c r="A979" i="27"/>
  <c r="H979" i="27" l="1"/>
  <c r="D979" i="27" a="1"/>
  <c r="D979" i="27" s="1"/>
  <c r="E979" i="27" s="1"/>
  <c r="B978" i="27"/>
  <c r="C978" i="27"/>
  <c r="A980" i="27"/>
  <c r="H980" i="27" l="1"/>
  <c r="D980" i="27" a="1"/>
  <c r="D980" i="27" s="1"/>
  <c r="E980" i="27" s="1"/>
  <c r="B979" i="27"/>
  <c r="C979" i="27"/>
  <c r="A981" i="27"/>
  <c r="H981" i="27" l="1"/>
  <c r="D981" i="27" a="1"/>
  <c r="D981" i="27" s="1"/>
  <c r="E981" i="27" s="1"/>
  <c r="B980" i="27"/>
  <c r="C980" i="27"/>
  <c r="A982" i="27"/>
  <c r="H982" i="27" l="1"/>
  <c r="D982" i="27" a="1"/>
  <c r="D982" i="27" s="1"/>
  <c r="E982" i="27" s="1"/>
  <c r="C981" i="27"/>
  <c r="B981" i="27"/>
  <c r="A983" i="27"/>
  <c r="H983" i="27" l="1"/>
  <c r="D983" i="27" a="1"/>
  <c r="D983" i="27" s="1"/>
  <c r="E983" i="27" s="1"/>
  <c r="B982" i="27"/>
  <c r="C982" i="27"/>
  <c r="A984" i="27"/>
  <c r="H984" i="27" l="1"/>
  <c r="D984" i="27" a="1"/>
  <c r="D984" i="27" s="1"/>
  <c r="E984" i="27" s="1"/>
  <c r="B983" i="27"/>
  <c r="C983" i="27"/>
  <c r="A985" i="27"/>
  <c r="H985" i="27" l="1"/>
  <c r="D985" i="27" a="1"/>
  <c r="D985" i="27" s="1"/>
  <c r="E985" i="27" s="1"/>
  <c r="B984" i="27"/>
  <c r="C984" i="27"/>
  <c r="A986" i="27"/>
  <c r="H986" i="27" l="1"/>
  <c r="D986" i="27" a="1"/>
  <c r="D986" i="27" s="1"/>
  <c r="E986" i="27" s="1"/>
  <c r="B985" i="27"/>
  <c r="C985" i="27"/>
  <c r="A987" i="27"/>
  <c r="H987" i="27" l="1"/>
  <c r="D987" i="27" a="1"/>
  <c r="D987" i="27" s="1"/>
  <c r="E987" i="27" s="1"/>
  <c r="B986" i="27"/>
  <c r="C986" i="27"/>
  <c r="A988" i="27"/>
  <c r="H988" i="27" l="1"/>
  <c r="D988" i="27" a="1"/>
  <c r="D988" i="27" s="1"/>
  <c r="E988" i="27" s="1"/>
  <c r="C987" i="27"/>
  <c r="B987" i="27"/>
  <c r="A989" i="27"/>
  <c r="H989" i="27" l="1"/>
  <c r="D989" i="27" a="1"/>
  <c r="D989" i="27" s="1"/>
  <c r="E989" i="27" s="1"/>
  <c r="B988" i="27"/>
  <c r="C988" i="27"/>
  <c r="A990" i="27"/>
  <c r="H990" i="27" l="1"/>
  <c r="D990" i="27" a="1"/>
  <c r="D990" i="27" s="1"/>
  <c r="E990" i="27" s="1"/>
  <c r="B989" i="27"/>
  <c r="C989" i="27"/>
  <c r="A991" i="27"/>
  <c r="H991" i="27" l="1"/>
  <c r="D991" i="27" a="1"/>
  <c r="D991" i="27" s="1"/>
  <c r="E991" i="27" s="1"/>
  <c r="B990" i="27"/>
  <c r="C990" i="27"/>
  <c r="A992" i="27"/>
  <c r="H992" i="27" l="1"/>
  <c r="D992" i="27" a="1"/>
  <c r="D992" i="27" s="1"/>
  <c r="E992" i="27" s="1"/>
  <c r="B991" i="27"/>
  <c r="C991" i="27"/>
  <c r="A993" i="27"/>
  <c r="H993" i="27" l="1"/>
  <c r="D993" i="27" a="1"/>
  <c r="D993" i="27" s="1"/>
  <c r="E993" i="27" s="1"/>
  <c r="B992" i="27"/>
  <c r="C992" i="27"/>
  <c r="A994" i="27"/>
  <c r="H994" i="27" l="1"/>
  <c r="D994" i="27" a="1"/>
  <c r="D994" i="27" s="1"/>
  <c r="E994" i="27" s="1"/>
  <c r="B993" i="27"/>
  <c r="C993" i="27"/>
  <c r="A995" i="27"/>
  <c r="H995" i="27" l="1"/>
  <c r="D995" i="27" a="1"/>
  <c r="D995" i="27" s="1"/>
  <c r="E995" i="27" s="1"/>
  <c r="B994" i="27"/>
  <c r="C994" i="27"/>
  <c r="A996" i="27"/>
  <c r="H996" i="27" l="1"/>
  <c r="D996" i="27" a="1"/>
  <c r="D996" i="27" s="1"/>
  <c r="E996" i="27" s="1"/>
  <c r="B995" i="27"/>
  <c r="C995" i="27"/>
  <c r="A997" i="27"/>
  <c r="H997" i="27" l="1"/>
  <c r="D997" i="27" a="1"/>
  <c r="D997" i="27" s="1"/>
  <c r="E997" i="27" s="1"/>
  <c r="B996" i="27"/>
  <c r="C996" i="27"/>
  <c r="A998" i="27"/>
  <c r="H998" i="27" l="1"/>
  <c r="D998" i="27" a="1"/>
  <c r="D998" i="27" s="1"/>
  <c r="E998" i="27" s="1"/>
  <c r="B997" i="27"/>
  <c r="C997" i="27"/>
  <c r="A999" i="27"/>
  <c r="H999" i="27" l="1"/>
  <c r="D999" i="27" a="1"/>
  <c r="D999" i="27" s="1"/>
  <c r="E999" i="27" s="1"/>
  <c r="C998" i="27"/>
  <c r="B998" i="27"/>
  <c r="A1000" i="27"/>
  <c r="H1000" i="27" l="1"/>
  <c r="D1000" i="27" a="1"/>
  <c r="D1000" i="27" s="1"/>
  <c r="E1000" i="27" s="1"/>
  <c r="B999" i="27"/>
  <c r="C999" i="27"/>
  <c r="A1001" i="27"/>
  <c r="H1001" i="27" l="1"/>
  <c r="D1001" i="27" a="1"/>
  <c r="D1001" i="27" s="1"/>
  <c r="E1001" i="27" s="1"/>
  <c r="B1000" i="27"/>
  <c r="C1000" i="27"/>
  <c r="A1002" i="27"/>
  <c r="H1002" i="27" l="1"/>
  <c r="D1002" i="27" a="1"/>
  <c r="D1002" i="27" s="1"/>
  <c r="E1002" i="27" s="1"/>
  <c r="B1001" i="27"/>
  <c r="C1001" i="27"/>
  <c r="A1003" i="27"/>
  <c r="H1003" i="27" l="1"/>
  <c r="D1003" i="27" a="1"/>
  <c r="D1003" i="27" s="1"/>
  <c r="E1003" i="27" s="1"/>
  <c r="B1002" i="27"/>
  <c r="C1002" i="27"/>
  <c r="A1004" i="27"/>
  <c r="H1004" i="27" l="1"/>
  <c r="D1004" i="27" a="1"/>
  <c r="D1004" i="27" s="1"/>
  <c r="E1004" i="27" s="1"/>
  <c r="B1003" i="27"/>
  <c r="C1003" i="27"/>
  <c r="A1005" i="27"/>
  <c r="H1005" i="27" l="1"/>
  <c r="D1005" i="27" a="1"/>
  <c r="D1005" i="27" s="1"/>
  <c r="E1005" i="27" s="1"/>
  <c r="C1004" i="27"/>
  <c r="B1004" i="27"/>
  <c r="A1006" i="27"/>
  <c r="H1006" i="27" l="1"/>
  <c r="D1006" i="27" a="1"/>
  <c r="D1006" i="27" s="1"/>
  <c r="E1006" i="27" s="1"/>
  <c r="B1005" i="27"/>
  <c r="C1005" i="27"/>
  <c r="A1007" i="27"/>
  <c r="H1007" i="27" l="1"/>
  <c r="D1007" i="27" a="1"/>
  <c r="D1007" i="27" s="1"/>
  <c r="E1007" i="27" s="1"/>
  <c r="B1006" i="27"/>
  <c r="C1006" i="27"/>
  <c r="A1008" i="27"/>
  <c r="H1008" i="27" l="1"/>
  <c r="D1008" i="27" a="1"/>
  <c r="D1008" i="27" s="1"/>
  <c r="E1008" i="27" s="1"/>
  <c r="B1007" i="27"/>
  <c r="C1007" i="27"/>
  <c r="A1009" i="27"/>
  <c r="H1009" i="27" l="1"/>
  <c r="D1009" i="27" a="1"/>
  <c r="D1009" i="27" s="1"/>
  <c r="E1009" i="27" s="1"/>
  <c r="B1008" i="27"/>
  <c r="C1008" i="27"/>
  <c r="A1010" i="27"/>
  <c r="H1010" i="27" l="1"/>
  <c r="D1010" i="27" a="1"/>
  <c r="D1010" i="27" s="1"/>
  <c r="E1010" i="27" s="1"/>
  <c r="B1009" i="27"/>
  <c r="C1009" i="27"/>
  <c r="A1011" i="27"/>
  <c r="H1011" i="27" l="1"/>
  <c r="D1011" i="27" a="1"/>
  <c r="D1011" i="27" s="1"/>
  <c r="E1011" i="27" s="1"/>
  <c r="C1010" i="27"/>
  <c r="B1010" i="27"/>
  <c r="A1012" i="27"/>
  <c r="H1012" i="27" l="1"/>
  <c r="D1012" i="27" a="1"/>
  <c r="D1012" i="27" s="1"/>
  <c r="E1012" i="27" s="1"/>
  <c r="B1011" i="27"/>
  <c r="C1011" i="27"/>
  <c r="A1013" i="27"/>
  <c r="H1013" i="27" l="1"/>
  <c r="D1013" i="27" a="1"/>
  <c r="D1013" i="27" s="1"/>
  <c r="E1013" i="27" s="1"/>
  <c r="B1012" i="27"/>
  <c r="C1012" i="27"/>
  <c r="A1014" i="27"/>
  <c r="H1014" i="27" l="1"/>
  <c r="D1014" i="27" a="1"/>
  <c r="D1014" i="27" s="1"/>
  <c r="E1014" i="27" s="1"/>
  <c r="C1013" i="27"/>
  <c r="B1013" i="27"/>
  <c r="A1015" i="27"/>
  <c r="H1015" i="27" l="1"/>
  <c r="D1015" i="27" a="1"/>
  <c r="D1015" i="27" s="1"/>
  <c r="E1015" i="27" s="1"/>
  <c r="B1014" i="27"/>
  <c r="C1014" i="27"/>
  <c r="A1016" i="27"/>
  <c r="H1016" i="27" l="1"/>
  <c r="D1016" i="27" a="1"/>
  <c r="D1016" i="27" s="1"/>
  <c r="E1016" i="27" s="1"/>
  <c r="B1015" i="27"/>
  <c r="C1015" i="27"/>
  <c r="A1017" i="27"/>
  <c r="H1017" i="27" l="1"/>
  <c r="D1017" i="27" a="1"/>
  <c r="D1017" i="27" s="1"/>
  <c r="E1017" i="27" s="1"/>
  <c r="B1016" i="27"/>
  <c r="C1016" i="27"/>
  <c r="A1018" i="27"/>
  <c r="H1018" i="27" l="1"/>
  <c r="D1018" i="27" a="1"/>
  <c r="D1018" i="27" s="1"/>
  <c r="E1018" i="27" s="1"/>
  <c r="C1017" i="27"/>
  <c r="B1017" i="27"/>
  <c r="A1019" i="27"/>
  <c r="H1019" i="27" l="1"/>
  <c r="D1019" i="27" a="1"/>
  <c r="D1019" i="27" s="1"/>
  <c r="E1019" i="27" s="1"/>
  <c r="B1018" i="27"/>
  <c r="C1018" i="27"/>
  <c r="A1020" i="27"/>
  <c r="H1020" i="27" l="1"/>
  <c r="D1020" i="27" a="1"/>
  <c r="D1020" i="27" s="1"/>
  <c r="E1020" i="27" s="1"/>
  <c r="B1019" i="27"/>
  <c r="C1019" i="27"/>
  <c r="A1021" i="27"/>
  <c r="H1021" i="27" l="1"/>
  <c r="D1021" i="27" a="1"/>
  <c r="D1021" i="27" s="1"/>
  <c r="E1021" i="27" s="1"/>
  <c r="B1020" i="27"/>
  <c r="C1020" i="27"/>
  <c r="A1022" i="27"/>
  <c r="H1022" i="27" l="1"/>
  <c r="D1022" i="27" a="1"/>
  <c r="D1022" i="27" s="1"/>
  <c r="E1022" i="27" s="1"/>
  <c r="C1021" i="27"/>
  <c r="B1021" i="27"/>
  <c r="A1023" i="27"/>
  <c r="H1023" i="27" l="1"/>
  <c r="D1023" i="27" a="1"/>
  <c r="D1023" i="27" s="1"/>
  <c r="E1023" i="27" s="1"/>
  <c r="B1022" i="27"/>
  <c r="C1022" i="27"/>
  <c r="A1024" i="27"/>
  <c r="H1024" i="27" l="1"/>
  <c r="D1024" i="27" a="1"/>
  <c r="D1024" i="27" s="1"/>
  <c r="E1024" i="27" s="1"/>
  <c r="B1023" i="27"/>
  <c r="C1023" i="27"/>
  <c r="A1025" i="27"/>
  <c r="H1025" i="27" l="1"/>
  <c r="D1025" i="27" a="1"/>
  <c r="D1025" i="27" s="1"/>
  <c r="E1025" i="27" s="1"/>
  <c r="B1024" i="27"/>
  <c r="C1024" i="27"/>
  <c r="A1026" i="27"/>
  <c r="H1026" i="27" l="1"/>
  <c r="D1026" i="27" a="1"/>
  <c r="D1026" i="27" s="1"/>
  <c r="E1026" i="27" s="1"/>
  <c r="C1025" i="27"/>
  <c r="B1025" i="27"/>
  <c r="A1027" i="27"/>
  <c r="H1027" i="27" l="1"/>
  <c r="D1027" i="27" a="1"/>
  <c r="D1027" i="27" s="1"/>
  <c r="E1027" i="27" s="1"/>
  <c r="B1026" i="27"/>
  <c r="C1026" i="27"/>
  <c r="A1028" i="27"/>
  <c r="H1028" i="27" l="1"/>
  <c r="D1028" i="27" a="1"/>
  <c r="D1028" i="27" s="1"/>
  <c r="E1028" i="27" s="1"/>
  <c r="B1027" i="27"/>
  <c r="C1027" i="27"/>
  <c r="A1029" i="27"/>
  <c r="H1029" i="27" l="1"/>
  <c r="D1029" i="27" a="1"/>
  <c r="D1029" i="27" s="1"/>
  <c r="E1029" i="27" s="1"/>
  <c r="B1028" i="27"/>
  <c r="C1028" i="27"/>
  <c r="A1030" i="27"/>
  <c r="H1030" i="27" l="1"/>
  <c r="D1030" i="27" a="1"/>
  <c r="D1030" i="27" s="1"/>
  <c r="E1030" i="27" s="1"/>
  <c r="B1029" i="27"/>
  <c r="C1029" i="27"/>
  <c r="A1031" i="27"/>
  <c r="H1031" i="27" l="1"/>
  <c r="D1031" i="27" a="1"/>
  <c r="D1031" i="27" s="1"/>
  <c r="E1031" i="27" s="1"/>
  <c r="B1030" i="27"/>
  <c r="C1030" i="27"/>
  <c r="A1032" i="27"/>
  <c r="H1032" i="27" l="1"/>
  <c r="D1032" i="27" a="1"/>
  <c r="D1032" i="27" s="1"/>
  <c r="E1032" i="27" s="1"/>
  <c r="B1031" i="27"/>
  <c r="C1031" i="27"/>
  <c r="A1033" i="27"/>
  <c r="H1033" i="27" l="1"/>
  <c r="D1033" i="27" a="1"/>
  <c r="D1033" i="27" s="1"/>
  <c r="E1033" i="27" s="1"/>
  <c r="B1032" i="27"/>
  <c r="C1032" i="27"/>
  <c r="A1034" i="27"/>
  <c r="H1034" i="27" l="1"/>
  <c r="D1034" i="27" a="1"/>
  <c r="D1034" i="27" s="1"/>
  <c r="E1034" i="27" s="1"/>
  <c r="B1033" i="27"/>
  <c r="C1033" i="27"/>
  <c r="A1035" i="27"/>
  <c r="H1035" i="27" l="1"/>
  <c r="D1035" i="27" a="1"/>
  <c r="D1035" i="27" s="1"/>
  <c r="E1035" i="27" s="1"/>
  <c r="B1034" i="27"/>
  <c r="C1034" i="27"/>
  <c r="A1036" i="27"/>
  <c r="H1036" i="27" l="1"/>
  <c r="D1036" i="27" a="1"/>
  <c r="D1036" i="27" s="1"/>
  <c r="E1036" i="27" s="1"/>
  <c r="B1035" i="27"/>
  <c r="C1035" i="27"/>
  <c r="A1037" i="27"/>
  <c r="H1037" i="27" l="1"/>
  <c r="D1037" i="27" a="1"/>
  <c r="D1037" i="27" s="1"/>
  <c r="E1037" i="27" s="1"/>
  <c r="B1036" i="27"/>
  <c r="C1036" i="27"/>
  <c r="A1038" i="27"/>
  <c r="H1038" i="27" l="1"/>
  <c r="D1038" i="27" a="1"/>
  <c r="D1038" i="27" s="1"/>
  <c r="E1038" i="27" s="1"/>
  <c r="B1037" i="27"/>
  <c r="C1037" i="27"/>
  <c r="A1039" i="27"/>
  <c r="H1039" i="27" l="1"/>
  <c r="D1039" i="27" a="1"/>
  <c r="D1039" i="27" s="1"/>
  <c r="E1039" i="27" s="1"/>
  <c r="B1038" i="27"/>
  <c r="C1038" i="27"/>
  <c r="A1040" i="27"/>
  <c r="H1040" i="27" l="1"/>
  <c r="D1040" i="27" a="1"/>
  <c r="D1040" i="27" s="1"/>
  <c r="E1040" i="27" s="1"/>
  <c r="B1039" i="27"/>
  <c r="C1039" i="27"/>
  <c r="A1041" i="27"/>
  <c r="H1041" i="27" l="1"/>
  <c r="D1041" i="27" a="1"/>
  <c r="D1041" i="27" s="1"/>
  <c r="E1041" i="27" s="1"/>
  <c r="B1040" i="27"/>
  <c r="C1040" i="27"/>
  <c r="A1042" i="27"/>
  <c r="H1042" i="27" l="1"/>
  <c r="D1042" i="27" a="1"/>
  <c r="D1042" i="27" s="1"/>
  <c r="E1042" i="27" s="1"/>
  <c r="C1041" i="27"/>
  <c r="B1041" i="27"/>
  <c r="A1043" i="27"/>
  <c r="H1043" i="27" l="1"/>
  <c r="D1043" i="27" a="1"/>
  <c r="D1043" i="27" s="1"/>
  <c r="E1043" i="27" s="1"/>
  <c r="B1042" i="27"/>
  <c r="C1042" i="27"/>
  <c r="A1044" i="27"/>
  <c r="H1044" i="27" l="1"/>
  <c r="D1044" i="27" a="1"/>
  <c r="D1044" i="27" s="1"/>
  <c r="E1044" i="27" s="1"/>
  <c r="C1043" i="27"/>
  <c r="B1043" i="27"/>
  <c r="A1045" i="27"/>
  <c r="H1045" i="27" l="1"/>
  <c r="D1045" i="27" a="1"/>
  <c r="D1045" i="27" s="1"/>
  <c r="E1045" i="27" s="1"/>
  <c r="B1044" i="27"/>
  <c r="C1044" i="27"/>
  <c r="A1046" i="27"/>
  <c r="H1046" i="27" l="1"/>
  <c r="D1046" i="27" a="1"/>
  <c r="D1046" i="27" s="1"/>
  <c r="E1046" i="27" s="1"/>
  <c r="B1045" i="27"/>
  <c r="C1045" i="27"/>
  <c r="A1047" i="27"/>
  <c r="H1047" i="27" l="1"/>
  <c r="D1047" i="27" a="1"/>
  <c r="D1047" i="27" s="1"/>
  <c r="E1047" i="27" s="1"/>
  <c r="B1046" i="27"/>
  <c r="C1046" i="27"/>
  <c r="A1048" i="27"/>
  <c r="H1048" i="27" l="1"/>
  <c r="D1048" i="27" a="1"/>
  <c r="D1048" i="27" s="1"/>
  <c r="E1048" i="27" s="1"/>
  <c r="B1047" i="27"/>
  <c r="C1047" i="27"/>
  <c r="A1049" i="27"/>
  <c r="H1049" i="27" l="1"/>
  <c r="D1049" i="27" a="1"/>
  <c r="D1049" i="27" s="1"/>
  <c r="E1049" i="27" s="1"/>
  <c r="B1048" i="27"/>
  <c r="C1048" i="27"/>
  <c r="A1050" i="27"/>
  <c r="H1050" i="27" l="1"/>
  <c r="D1050" i="27" a="1"/>
  <c r="D1050" i="27" s="1"/>
  <c r="E1050" i="27" s="1"/>
  <c r="B1049" i="27"/>
  <c r="C1049" i="27"/>
  <c r="A1051" i="27"/>
  <c r="H1051" i="27" l="1"/>
  <c r="D1051" i="27" a="1"/>
  <c r="D1051" i="27" s="1"/>
  <c r="E1051" i="27" s="1"/>
  <c r="B1050" i="27"/>
  <c r="C1050" i="27"/>
  <c r="A1052" i="27"/>
  <c r="H1052" i="27" l="1"/>
  <c r="D1052" i="27" a="1"/>
  <c r="D1052" i="27" s="1"/>
  <c r="E1052" i="27" s="1"/>
  <c r="B1051" i="27"/>
  <c r="C1051" i="27"/>
  <c r="A1053" i="27"/>
  <c r="H1053" i="27" l="1"/>
  <c r="D1053" i="27" a="1"/>
  <c r="D1053" i="27" s="1"/>
  <c r="E1053" i="27" s="1"/>
  <c r="B1052" i="27"/>
  <c r="C1052" i="27"/>
  <c r="A1054" i="27"/>
  <c r="H1054" i="27" l="1"/>
  <c r="D1054" i="27" a="1"/>
  <c r="D1054" i="27" s="1"/>
  <c r="E1054" i="27" s="1"/>
  <c r="C1053" i="27"/>
  <c r="B1053" i="27"/>
  <c r="A1055" i="27"/>
  <c r="H1055" i="27" l="1"/>
  <c r="D1055" i="27" a="1"/>
  <c r="D1055" i="27" s="1"/>
  <c r="E1055" i="27" s="1"/>
  <c r="B1054" i="27"/>
  <c r="C1054" i="27"/>
  <c r="A1056" i="27"/>
  <c r="H1056" i="27" l="1"/>
  <c r="D1056" i="27" a="1"/>
  <c r="D1056" i="27" s="1"/>
  <c r="E1056" i="27" s="1"/>
  <c r="B1055" i="27"/>
  <c r="C1055" i="27"/>
  <c r="A1057" i="27"/>
  <c r="H1057" i="27" l="1"/>
  <c r="D1057" i="27" a="1"/>
  <c r="D1057" i="27" s="1"/>
  <c r="E1057" i="27" s="1"/>
  <c r="C1056" i="27"/>
  <c r="B1056" i="27"/>
  <c r="A1058" i="27"/>
  <c r="H1058" i="27" l="1"/>
  <c r="D1058" i="27" a="1"/>
  <c r="D1058" i="27" s="1"/>
  <c r="E1058" i="27" s="1"/>
  <c r="B1057" i="27"/>
  <c r="C1057" i="27"/>
  <c r="A1059" i="27"/>
  <c r="H1059" i="27" l="1"/>
  <c r="D1059" i="27" a="1"/>
  <c r="D1059" i="27" s="1"/>
  <c r="E1059" i="27" s="1"/>
  <c r="B1058" i="27"/>
  <c r="C1058" i="27"/>
  <c r="A1060" i="27"/>
  <c r="H1060" i="27" l="1"/>
  <c r="D1060" i="27" a="1"/>
  <c r="D1060" i="27" s="1"/>
  <c r="E1060" i="27" s="1"/>
  <c r="B1059" i="27"/>
  <c r="C1059" i="27"/>
  <c r="A1061" i="27"/>
  <c r="H1061" i="27" l="1"/>
  <c r="D1061" i="27" a="1"/>
  <c r="D1061" i="27" s="1"/>
  <c r="E1061" i="27" s="1"/>
  <c r="B1060" i="27"/>
  <c r="C1060" i="27"/>
  <c r="A1062" i="27"/>
  <c r="H1062" i="27" l="1"/>
  <c r="D1062" i="27" a="1"/>
  <c r="D1062" i="27" s="1"/>
  <c r="E1062" i="27" s="1"/>
  <c r="B1061" i="27"/>
  <c r="C1061" i="27"/>
  <c r="A1063" i="27"/>
  <c r="H1063" i="27" l="1"/>
  <c r="D1063" i="27" a="1"/>
  <c r="D1063" i="27" s="1"/>
  <c r="E1063" i="27" s="1"/>
  <c r="C1062" i="27"/>
  <c r="B1062" i="27"/>
  <c r="A1064" i="27"/>
  <c r="H1064" i="27" l="1"/>
  <c r="D1064" i="27" a="1"/>
  <c r="D1064" i="27" s="1"/>
  <c r="E1064" i="27" s="1"/>
  <c r="B1063" i="27"/>
  <c r="C1063" i="27"/>
  <c r="A1065" i="27"/>
  <c r="H1065" i="27" l="1"/>
  <c r="D1065" i="27" a="1"/>
  <c r="D1065" i="27" s="1"/>
  <c r="E1065" i="27" s="1"/>
  <c r="B1064" i="27"/>
  <c r="C1064" i="27"/>
  <c r="A1066" i="27"/>
  <c r="H1066" i="27" l="1"/>
  <c r="D1066" i="27" a="1"/>
  <c r="D1066" i="27" s="1"/>
  <c r="E1066" i="27" s="1"/>
  <c r="B1065" i="27"/>
  <c r="C1065" i="27"/>
  <c r="A1067" i="27"/>
  <c r="H1067" i="27" l="1"/>
  <c r="D1067" i="27" a="1"/>
  <c r="D1067" i="27" s="1"/>
  <c r="E1067" i="27" s="1"/>
  <c r="B1066" i="27"/>
  <c r="C1066" i="27"/>
  <c r="A1068" i="27"/>
  <c r="H1068" i="27" l="1"/>
  <c r="D1068" i="27" a="1"/>
  <c r="D1068" i="27" s="1"/>
  <c r="E1068" i="27" s="1"/>
  <c r="C1067" i="27"/>
  <c r="B1067" i="27"/>
  <c r="A1069" i="27"/>
  <c r="H1069" i="27" l="1"/>
  <c r="D1069" i="27" a="1"/>
  <c r="D1069" i="27" s="1"/>
  <c r="E1069" i="27" s="1"/>
  <c r="B1068" i="27"/>
  <c r="C1068" i="27"/>
  <c r="A1070" i="27"/>
  <c r="H1070" i="27" l="1"/>
  <c r="D1070" i="27" a="1"/>
  <c r="D1070" i="27" s="1"/>
  <c r="E1070" i="27" s="1"/>
  <c r="B1069" i="27"/>
  <c r="C1069" i="27"/>
  <c r="A1071" i="27"/>
  <c r="H1071" i="27" l="1"/>
  <c r="D1071" i="27" a="1"/>
  <c r="D1071" i="27" s="1"/>
  <c r="E1071" i="27" s="1"/>
  <c r="B1070" i="27"/>
  <c r="C1070" i="27"/>
  <c r="A1072" i="27"/>
  <c r="H1072" i="27" l="1"/>
  <c r="D1072" i="27" a="1"/>
  <c r="D1072" i="27" s="1"/>
  <c r="E1072" i="27" s="1"/>
  <c r="B1071" i="27"/>
  <c r="C1071" i="27"/>
  <c r="A1073" i="27"/>
  <c r="H1073" i="27" l="1"/>
  <c r="D1073" i="27" a="1"/>
  <c r="D1073" i="27" s="1"/>
  <c r="E1073" i="27" s="1"/>
  <c r="B1072" i="27"/>
  <c r="C1072" i="27"/>
  <c r="A1074" i="27"/>
  <c r="H1074" i="27" l="1"/>
  <c r="D1074" i="27" a="1"/>
  <c r="D1074" i="27" s="1"/>
  <c r="E1074" i="27" s="1"/>
  <c r="B1073" i="27"/>
  <c r="C1073" i="27"/>
  <c r="A1075" i="27"/>
  <c r="H1075" i="27" l="1"/>
  <c r="D1075" i="27" a="1"/>
  <c r="D1075" i="27" s="1"/>
  <c r="E1075" i="27" s="1"/>
  <c r="C1074" i="27"/>
  <c r="B1074" i="27"/>
  <c r="A1076" i="27"/>
  <c r="H1076" i="27" l="1"/>
  <c r="D1076" i="27" a="1"/>
  <c r="D1076" i="27" s="1"/>
  <c r="E1076" i="27" s="1"/>
  <c r="C1075" i="27"/>
  <c r="B1075" i="27"/>
  <c r="A1077" i="27"/>
  <c r="H1077" i="27" l="1"/>
  <c r="D1077" i="27" a="1"/>
  <c r="D1077" i="27" s="1"/>
  <c r="E1077" i="27" s="1"/>
  <c r="B1076" i="27"/>
  <c r="C1076" i="27"/>
  <c r="A1078" i="27"/>
  <c r="H1078" i="27" l="1"/>
  <c r="D1078" i="27" a="1"/>
  <c r="D1078" i="27" s="1"/>
  <c r="E1078" i="27" s="1"/>
  <c r="B1077" i="27"/>
  <c r="C1077" i="27"/>
  <c r="A1079" i="27"/>
  <c r="H1079" i="27" l="1"/>
  <c r="D1079" i="27" a="1"/>
  <c r="D1079" i="27" s="1"/>
  <c r="E1079" i="27" s="1"/>
  <c r="B1078" i="27"/>
  <c r="C1078" i="27"/>
  <c r="A1080" i="27"/>
  <c r="H1080" i="27" l="1"/>
  <c r="D1080" i="27" a="1"/>
  <c r="D1080" i="27" s="1"/>
  <c r="E1080" i="27" s="1"/>
  <c r="B1079" i="27"/>
  <c r="C1079" i="27"/>
  <c r="A1081" i="27"/>
  <c r="H1081" i="27" l="1"/>
  <c r="D1081" i="27" a="1"/>
  <c r="D1081" i="27" s="1"/>
  <c r="E1081" i="27" s="1"/>
  <c r="B1080" i="27"/>
  <c r="C1080" i="27"/>
  <c r="A1082" i="27"/>
  <c r="H1082" i="27" l="1"/>
  <c r="D1082" i="27" a="1"/>
  <c r="D1082" i="27" s="1"/>
  <c r="E1082" i="27" s="1"/>
  <c r="C1081" i="27"/>
  <c r="B1081" i="27"/>
  <c r="A1083" i="27"/>
  <c r="H1083" i="27" l="1"/>
  <c r="D1083" i="27" a="1"/>
  <c r="D1083" i="27" s="1"/>
  <c r="E1083" i="27" s="1"/>
  <c r="B1082" i="27"/>
  <c r="C1082" i="27"/>
  <c r="A1084" i="27"/>
  <c r="H1084" i="27" l="1"/>
  <c r="D1084" i="27" a="1"/>
  <c r="D1084" i="27" s="1"/>
  <c r="E1084" i="27" s="1"/>
  <c r="B1083" i="27"/>
  <c r="C1083" i="27"/>
  <c r="A1085" i="27"/>
  <c r="H1085" i="27" l="1"/>
  <c r="D1085" i="27" a="1"/>
  <c r="D1085" i="27" s="1"/>
  <c r="E1085" i="27" s="1"/>
  <c r="B1084" i="27"/>
  <c r="C1084" i="27"/>
  <c r="A1086" i="27"/>
  <c r="H1086" i="27" l="1"/>
  <c r="D1086" i="27" a="1"/>
  <c r="D1086" i="27" s="1"/>
  <c r="E1086" i="27" s="1"/>
  <c r="B1085" i="27"/>
  <c r="C1085" i="27"/>
  <c r="A1087" i="27"/>
  <c r="H1087" i="27" l="1"/>
  <c r="D1087" i="27" a="1"/>
  <c r="D1087" i="27" s="1"/>
  <c r="E1087" i="27" s="1"/>
  <c r="B1086" i="27"/>
  <c r="C1086" i="27"/>
  <c r="A1088" i="27"/>
  <c r="H1088" i="27" l="1"/>
  <c r="D1088" i="27" a="1"/>
  <c r="D1088" i="27" s="1"/>
  <c r="E1088" i="27" s="1"/>
  <c r="B1087" i="27"/>
  <c r="C1087" i="27"/>
  <c r="A1089" i="27"/>
  <c r="H1089" i="27" l="1"/>
  <c r="D1089" i="27" a="1"/>
  <c r="D1089" i="27" s="1"/>
  <c r="E1089" i="27" s="1"/>
  <c r="B1088" i="27"/>
  <c r="C1088" i="27"/>
  <c r="A1090" i="27"/>
  <c r="H1090" i="27" l="1"/>
  <c r="D1090" i="27" a="1"/>
  <c r="D1090" i="27" s="1"/>
  <c r="E1090" i="27" s="1"/>
  <c r="C1089" i="27"/>
  <c r="B1089" i="27"/>
  <c r="A1091" i="27"/>
  <c r="H1091" i="27" l="1"/>
  <c r="D1091" i="27" a="1"/>
  <c r="D1091" i="27" s="1"/>
  <c r="E1091" i="27" s="1"/>
  <c r="B1090" i="27"/>
  <c r="C1090" i="27"/>
  <c r="A1092" i="27"/>
  <c r="H1092" i="27" l="1"/>
  <c r="D1092" i="27" a="1"/>
  <c r="D1092" i="27" s="1"/>
  <c r="E1092" i="27" s="1"/>
  <c r="B1091" i="27"/>
  <c r="C1091" i="27"/>
  <c r="A1093" i="27"/>
  <c r="H1093" i="27" l="1"/>
  <c r="D1093" i="27" a="1"/>
  <c r="D1093" i="27" s="1"/>
  <c r="E1093" i="27" s="1"/>
  <c r="B1092" i="27"/>
  <c r="C1092" i="27"/>
  <c r="A1094" i="27"/>
  <c r="H1094" i="27" l="1"/>
  <c r="D1094" i="27" a="1"/>
  <c r="D1094" i="27" s="1"/>
  <c r="E1094" i="27" s="1"/>
  <c r="B1093" i="27"/>
  <c r="C1093" i="27"/>
  <c r="A1095" i="27"/>
  <c r="H1095" i="27" l="1"/>
  <c r="D1095" i="27" a="1"/>
  <c r="D1095" i="27" s="1"/>
  <c r="E1095" i="27" s="1"/>
  <c r="B1094" i="27"/>
  <c r="C1094" i="27"/>
  <c r="A1096" i="27"/>
  <c r="H1096" i="27" l="1"/>
  <c r="D1096" i="27" a="1"/>
  <c r="D1096" i="27" s="1"/>
  <c r="E1096" i="27" s="1"/>
  <c r="C1095" i="27"/>
  <c r="B1095" i="27"/>
  <c r="A1097" i="27"/>
  <c r="H1097" i="27" l="1"/>
  <c r="D1097" i="27" a="1"/>
  <c r="D1097" i="27" s="1"/>
  <c r="E1097" i="27" s="1"/>
  <c r="B1096" i="27"/>
  <c r="C1096" i="27"/>
  <c r="A1098" i="27"/>
  <c r="H1098" i="27" l="1"/>
  <c r="D1098" i="27" a="1"/>
  <c r="D1098" i="27" s="1"/>
  <c r="E1098" i="27" s="1"/>
  <c r="B1097" i="27"/>
  <c r="C1097" i="27"/>
  <c r="A1099" i="27"/>
  <c r="H1099" i="27" l="1"/>
  <c r="D1099" i="27" a="1"/>
  <c r="D1099" i="27" s="1"/>
  <c r="E1099" i="27" s="1"/>
  <c r="B1098" i="27"/>
  <c r="C1098" i="27"/>
  <c r="A1100" i="27"/>
  <c r="H1100" i="27" l="1"/>
  <c r="D1100" i="27" a="1"/>
  <c r="D1100" i="27" s="1"/>
  <c r="E1100" i="27" s="1"/>
  <c r="B1099" i="27"/>
  <c r="C1099" i="27"/>
  <c r="A1101" i="27"/>
  <c r="H1101" i="27" l="1"/>
  <c r="D1101" i="27" a="1"/>
  <c r="D1101" i="27" s="1"/>
  <c r="E1101" i="27" s="1"/>
  <c r="B1100" i="27"/>
  <c r="C1100" i="27"/>
  <c r="A1102" i="27"/>
  <c r="H1102" i="27" l="1"/>
  <c r="D1102" i="27" a="1"/>
  <c r="D1102" i="27" s="1"/>
  <c r="E1102" i="27" s="1"/>
  <c r="B1101" i="27"/>
  <c r="C1101" i="27"/>
  <c r="A1103" i="27"/>
  <c r="H1103" i="27" l="1"/>
  <c r="D1103" i="27" a="1"/>
  <c r="D1103" i="27" s="1"/>
  <c r="E1103" i="27" s="1"/>
  <c r="B1102" i="27"/>
  <c r="C1102" i="27"/>
  <c r="A1104" i="27"/>
  <c r="H1104" i="27" l="1"/>
  <c r="D1104" i="27" a="1"/>
  <c r="D1104" i="27" s="1"/>
  <c r="E1104" i="27" s="1"/>
  <c r="B1103" i="27"/>
  <c r="C1103" i="27"/>
  <c r="A1105" i="27"/>
  <c r="H1105" i="27" l="1"/>
  <c r="D1105" i="27" a="1"/>
  <c r="D1105" i="27" s="1"/>
  <c r="E1105" i="27" s="1"/>
  <c r="C1104" i="27"/>
  <c r="B1104" i="27"/>
  <c r="A1106" i="27"/>
  <c r="H1106" i="27" l="1"/>
  <c r="D1106" i="27" a="1"/>
  <c r="D1106" i="27" s="1"/>
  <c r="E1106" i="27" s="1"/>
  <c r="C1105" i="27"/>
  <c r="B1105" i="27"/>
  <c r="A1107" i="27"/>
  <c r="H1107" i="27" l="1"/>
  <c r="D1107" i="27" a="1"/>
  <c r="D1107" i="27" s="1"/>
  <c r="E1107" i="27" s="1"/>
  <c r="C1106" i="27"/>
  <c r="B1106" i="27"/>
  <c r="A1108" i="27"/>
  <c r="H1108" i="27" l="1"/>
  <c r="D1108" i="27" a="1"/>
  <c r="D1108" i="27" s="1"/>
  <c r="E1108" i="27" s="1"/>
  <c r="B1107" i="27"/>
  <c r="C1107" i="27"/>
  <c r="A1109" i="27"/>
  <c r="H1109" i="27" l="1"/>
  <c r="D1109" i="27" a="1"/>
  <c r="D1109" i="27" s="1"/>
  <c r="E1109" i="27" s="1"/>
  <c r="B1108" i="27"/>
  <c r="C1108" i="27"/>
  <c r="A1110" i="27"/>
  <c r="H1110" i="27" l="1"/>
  <c r="D1110" i="27" a="1"/>
  <c r="D1110" i="27" s="1"/>
  <c r="E1110" i="27" s="1"/>
  <c r="B1109" i="27"/>
  <c r="C1109" i="27"/>
  <c r="A1111" i="27"/>
  <c r="H1111" i="27" l="1"/>
  <c r="D1111" i="27" a="1"/>
  <c r="D1111" i="27" s="1"/>
  <c r="E1111" i="27" s="1"/>
  <c r="B1110" i="27"/>
  <c r="C1110" i="27"/>
  <c r="A1112" i="27"/>
  <c r="H1112" i="27" l="1"/>
  <c r="D1112" i="27" a="1"/>
  <c r="D1112" i="27" s="1"/>
  <c r="E1112" i="27" s="1"/>
  <c r="B1111" i="27"/>
  <c r="C1111" i="27"/>
  <c r="A1113" i="27"/>
  <c r="H1113" i="27" l="1"/>
  <c r="D1113" i="27" a="1"/>
  <c r="D1113" i="27" s="1"/>
  <c r="E1113" i="27" s="1"/>
  <c r="C1112" i="27"/>
  <c r="B1112" i="27"/>
  <c r="A1114" i="27"/>
  <c r="H1114" i="27" l="1"/>
  <c r="D1114" i="27" a="1"/>
  <c r="D1114" i="27" s="1"/>
  <c r="E1114" i="27" s="1"/>
  <c r="B1113" i="27"/>
  <c r="C1113" i="27"/>
  <c r="A1115" i="27"/>
  <c r="H1115" i="27" l="1"/>
  <c r="D1115" i="27" a="1"/>
  <c r="D1115" i="27" s="1"/>
  <c r="E1115" i="27" s="1"/>
  <c r="C1114" i="27"/>
  <c r="B1114" i="27"/>
  <c r="A1116" i="27"/>
  <c r="H1116" i="27" l="1"/>
  <c r="D1116" i="27" a="1"/>
  <c r="D1116" i="27" s="1"/>
  <c r="E1116" i="27" s="1"/>
  <c r="C1115" i="27"/>
  <c r="B1115" i="27"/>
  <c r="A1117" i="27"/>
  <c r="H1117" i="27" l="1"/>
  <c r="D1117" i="27" a="1"/>
  <c r="D1117" i="27" s="1"/>
  <c r="E1117" i="27" s="1"/>
  <c r="B1116" i="27"/>
  <c r="C1116" i="27"/>
  <c r="A1118" i="27"/>
  <c r="H1118" i="27" l="1"/>
  <c r="D1118" i="27" a="1"/>
  <c r="D1118" i="27" s="1"/>
  <c r="E1118" i="27" s="1"/>
  <c r="B1117" i="27"/>
  <c r="C1117" i="27"/>
  <c r="A1119" i="27"/>
  <c r="H1119" i="27" l="1"/>
  <c r="D1119" i="27" a="1"/>
  <c r="D1119" i="27" s="1"/>
  <c r="E1119" i="27" s="1"/>
  <c r="C1118" i="27"/>
  <c r="B1118" i="27"/>
  <c r="A1120" i="27"/>
  <c r="H1120" i="27" l="1"/>
  <c r="D1120" i="27" a="1"/>
  <c r="D1120" i="27" s="1"/>
  <c r="E1120" i="27" s="1"/>
  <c r="C1119" i="27"/>
  <c r="B1119" i="27"/>
  <c r="A1121" i="27"/>
  <c r="H1121" i="27" l="1"/>
  <c r="D1121" i="27" a="1"/>
  <c r="D1121" i="27" s="1"/>
  <c r="E1121" i="27" s="1"/>
  <c r="B1120" i="27"/>
  <c r="C1120" i="27"/>
  <c r="A1122" i="27"/>
  <c r="H1122" i="27" l="1"/>
  <c r="D1122" i="27" a="1"/>
  <c r="D1122" i="27" s="1"/>
  <c r="E1122" i="27" s="1"/>
  <c r="B1121" i="27"/>
  <c r="C1121" i="27"/>
  <c r="A1123" i="27"/>
  <c r="H1123" i="27" l="1"/>
  <c r="D1123" i="27" a="1"/>
  <c r="D1123" i="27" s="1"/>
  <c r="E1123" i="27" s="1"/>
  <c r="B1122" i="27"/>
  <c r="C1122" i="27"/>
  <c r="A1124" i="27"/>
  <c r="H1124" i="27" l="1"/>
  <c r="D1124" i="27" a="1"/>
  <c r="D1124" i="27" s="1"/>
  <c r="E1124" i="27" s="1"/>
  <c r="C1123" i="27"/>
  <c r="B1123" i="27"/>
  <c r="A1125" i="27"/>
  <c r="H1125" i="27" l="1"/>
  <c r="D1125" i="27" a="1"/>
  <c r="D1125" i="27" s="1"/>
  <c r="E1125" i="27" s="1"/>
  <c r="B1124" i="27"/>
  <c r="C1124" i="27"/>
  <c r="A1126" i="27"/>
  <c r="H1126" i="27" l="1"/>
  <c r="D1126" i="27" a="1"/>
  <c r="D1126" i="27" s="1"/>
  <c r="E1126" i="27" s="1"/>
  <c r="B1125" i="27"/>
  <c r="C1125" i="27"/>
  <c r="A1127" i="27"/>
  <c r="H1127" i="27" l="1"/>
  <c r="D1127" i="27" a="1"/>
  <c r="D1127" i="27" s="1"/>
  <c r="E1127" i="27" s="1"/>
  <c r="B1126" i="27"/>
  <c r="C1126" i="27"/>
  <c r="A1128" i="27"/>
  <c r="H1128" i="27" l="1"/>
  <c r="D1128" i="27" a="1"/>
  <c r="D1128" i="27" s="1"/>
  <c r="E1128" i="27" s="1"/>
  <c r="B1127" i="27"/>
  <c r="C1127" i="27"/>
  <c r="A1129" i="27"/>
  <c r="H1129" i="27" l="1"/>
  <c r="D1129" i="27" a="1"/>
  <c r="D1129" i="27" s="1"/>
  <c r="E1129" i="27" s="1"/>
  <c r="C1128" i="27"/>
  <c r="B1128" i="27"/>
  <c r="A1130" i="27"/>
  <c r="H1130" i="27" l="1"/>
  <c r="D1130" i="27" a="1"/>
  <c r="D1130" i="27" s="1"/>
  <c r="E1130" i="27" s="1"/>
  <c r="C1129" i="27"/>
  <c r="B1129" i="27"/>
  <c r="A1131" i="27"/>
  <c r="H1131" i="27" l="1"/>
  <c r="D1131" i="27" a="1"/>
  <c r="D1131" i="27" s="1"/>
  <c r="E1131" i="27" s="1"/>
  <c r="B1130" i="27"/>
  <c r="C1130" i="27"/>
  <c r="A1132" i="27"/>
  <c r="H1132" i="27" l="1"/>
  <c r="D1132" i="27" a="1"/>
  <c r="D1132" i="27" s="1"/>
  <c r="E1132" i="27" s="1"/>
  <c r="B1131" i="27"/>
  <c r="C1131" i="27"/>
  <c r="A1133" i="27"/>
  <c r="H1133" i="27" l="1"/>
  <c r="D1133" i="27" a="1"/>
  <c r="D1133" i="27" s="1"/>
  <c r="E1133" i="27" s="1"/>
  <c r="B1132" i="27"/>
  <c r="C1132" i="27"/>
  <c r="A1134" i="27"/>
  <c r="H1134" i="27" l="1"/>
  <c r="D1134" i="27" a="1"/>
  <c r="D1134" i="27" s="1"/>
  <c r="E1134" i="27" s="1"/>
  <c r="B1133" i="27"/>
  <c r="C1133" i="27"/>
  <c r="A1135" i="27"/>
  <c r="H1135" i="27" l="1"/>
  <c r="D1135" i="27" a="1"/>
  <c r="D1135" i="27" s="1"/>
  <c r="E1135" i="27" s="1"/>
  <c r="B1134" i="27"/>
  <c r="C1134" i="27"/>
  <c r="A1136" i="27"/>
  <c r="H1136" i="27" l="1"/>
  <c r="D1136" i="27" a="1"/>
  <c r="D1136" i="27" s="1"/>
  <c r="E1136" i="27" s="1"/>
  <c r="B1135" i="27"/>
  <c r="C1135" i="27"/>
  <c r="A1137" i="27"/>
  <c r="H1137" i="27" l="1"/>
  <c r="D1137" i="27" a="1"/>
  <c r="D1137" i="27" s="1"/>
  <c r="E1137" i="27" s="1"/>
  <c r="B1136" i="27"/>
  <c r="C1136" i="27"/>
  <c r="A1138" i="27"/>
  <c r="H1138" i="27" l="1"/>
  <c r="D1138" i="27" a="1"/>
  <c r="D1138" i="27" s="1"/>
  <c r="E1138" i="27" s="1"/>
  <c r="B1137" i="27"/>
  <c r="C1137" i="27"/>
  <c r="A1139" i="27"/>
  <c r="H1139" i="27" l="1"/>
  <c r="D1139" i="27" a="1"/>
  <c r="D1139" i="27" s="1"/>
  <c r="E1139" i="27" s="1"/>
  <c r="B1138" i="27"/>
  <c r="C1138" i="27"/>
  <c r="A1140" i="27"/>
  <c r="H1140" i="27" l="1"/>
  <c r="D1140" i="27" a="1"/>
  <c r="D1140" i="27" s="1"/>
  <c r="E1140" i="27" s="1"/>
  <c r="C1139" i="27"/>
  <c r="B1139" i="27"/>
  <c r="A1141" i="27"/>
  <c r="H1141" i="27" l="1"/>
  <c r="D1141" i="27" a="1"/>
  <c r="D1141" i="27" s="1"/>
  <c r="E1141" i="27" s="1"/>
  <c r="B1140" i="27"/>
  <c r="C1140" i="27"/>
  <c r="A1142" i="27"/>
  <c r="H1142" i="27" l="1"/>
  <c r="D1142" i="27" a="1"/>
  <c r="D1142" i="27" s="1"/>
  <c r="E1142" i="27" s="1"/>
  <c r="B1141" i="27"/>
  <c r="C1141" i="27"/>
  <c r="A1143" i="27"/>
  <c r="H1143" i="27" l="1"/>
  <c r="D1143" i="27" a="1"/>
  <c r="D1143" i="27" s="1"/>
  <c r="E1143" i="27" s="1"/>
  <c r="B1142" i="27"/>
  <c r="C1142" i="27"/>
  <c r="A1144" i="27"/>
  <c r="H1144" i="27" l="1"/>
  <c r="D1144" i="27" a="1"/>
  <c r="D1144" i="27" s="1"/>
  <c r="E1144" i="27" s="1"/>
  <c r="B1143" i="27"/>
  <c r="C1143" i="27"/>
  <c r="A1145" i="27"/>
  <c r="H1145" i="27" l="1"/>
  <c r="D1145" i="27" a="1"/>
  <c r="D1145" i="27" s="1"/>
  <c r="E1145" i="27" s="1"/>
  <c r="B1144" i="27"/>
  <c r="C1144" i="27"/>
  <c r="A1146" i="27"/>
  <c r="H1146" i="27" l="1"/>
  <c r="D1146" i="27" a="1"/>
  <c r="D1146" i="27" s="1"/>
  <c r="E1146" i="27" s="1"/>
  <c r="B1145" i="27"/>
  <c r="C1145" i="27"/>
  <c r="A1147" i="27"/>
  <c r="H1147" i="27" l="1"/>
  <c r="D1147" i="27" a="1"/>
  <c r="D1147" i="27" s="1"/>
  <c r="E1147" i="27" s="1"/>
  <c r="B1146" i="27"/>
  <c r="C1146" i="27"/>
  <c r="A1148" i="27"/>
  <c r="H1148" i="27" l="1"/>
  <c r="D1148" i="27" a="1"/>
  <c r="D1148" i="27" s="1"/>
  <c r="E1148" i="27" s="1"/>
  <c r="B1147" i="27"/>
  <c r="C1147" i="27"/>
  <c r="A1149" i="27"/>
  <c r="H1149" i="27" l="1"/>
  <c r="D1149" i="27" a="1"/>
  <c r="D1149" i="27" s="1"/>
  <c r="E1149" i="27" s="1"/>
  <c r="B1148" i="27"/>
  <c r="C1148" i="27"/>
  <c r="A1150" i="27"/>
  <c r="H1150" i="27" l="1"/>
  <c r="D1150" i="27" a="1"/>
  <c r="D1150" i="27" s="1"/>
  <c r="E1150" i="27" s="1"/>
  <c r="B1149" i="27"/>
  <c r="C1149" i="27"/>
  <c r="A1151" i="27"/>
  <c r="H1151" i="27" l="1"/>
  <c r="D1151" i="27" a="1"/>
  <c r="D1151" i="27" s="1"/>
  <c r="E1151" i="27" s="1"/>
  <c r="B1150" i="27"/>
  <c r="C1150" i="27"/>
  <c r="A1152" i="27"/>
  <c r="H1152" i="27" l="1"/>
  <c r="D1152" i="27" a="1"/>
  <c r="D1152" i="27" s="1"/>
  <c r="E1152" i="27" s="1"/>
  <c r="C1151" i="27"/>
  <c r="B1151" i="27"/>
  <c r="A1153" i="27"/>
  <c r="H1153" i="27" l="1"/>
  <c r="D1153" i="27" a="1"/>
  <c r="D1153" i="27" s="1"/>
  <c r="E1153" i="27" s="1"/>
  <c r="C1152" i="27"/>
  <c r="B1152" i="27"/>
  <c r="A1154" i="27"/>
  <c r="H1154" i="27" l="1"/>
  <c r="D1154" i="27" a="1"/>
  <c r="D1154" i="27" s="1"/>
  <c r="E1154" i="27" s="1"/>
  <c r="C1153" i="27"/>
  <c r="B1153" i="27"/>
  <c r="A1155" i="27"/>
  <c r="H1155" i="27" l="1"/>
  <c r="D1155" i="27" a="1"/>
  <c r="D1155" i="27" s="1"/>
  <c r="E1155" i="27" s="1"/>
  <c r="C1154" i="27"/>
  <c r="B1154" i="27"/>
  <c r="A1156" i="27"/>
  <c r="H1156" i="27" l="1"/>
  <c r="D1156" i="27" a="1"/>
  <c r="D1156" i="27" s="1"/>
  <c r="E1156" i="27" s="1"/>
  <c r="B1155" i="27"/>
  <c r="C1155" i="27"/>
  <c r="A1157" i="27"/>
  <c r="H1157" i="27" l="1"/>
  <c r="D1157" i="27" a="1"/>
  <c r="D1157" i="27" s="1"/>
  <c r="E1157" i="27" s="1"/>
  <c r="B1156" i="27"/>
  <c r="C1156" i="27"/>
  <c r="A1158" i="27"/>
  <c r="H1158" i="27" l="1"/>
  <c r="D1158" i="27" a="1"/>
  <c r="D1158" i="27" s="1"/>
  <c r="E1158" i="27" s="1"/>
  <c r="C1157" i="27"/>
  <c r="B1157" i="27"/>
  <c r="A1159" i="27"/>
  <c r="H1159" i="27" l="1"/>
  <c r="D1159" i="27" a="1"/>
  <c r="D1159" i="27" s="1"/>
  <c r="E1159" i="27" s="1"/>
  <c r="B1158" i="27"/>
  <c r="C1158" i="27"/>
  <c r="A1160" i="27"/>
  <c r="H1160" i="27" l="1"/>
  <c r="D1160" i="27" a="1"/>
  <c r="D1160" i="27" s="1"/>
  <c r="E1160" i="27" s="1"/>
  <c r="B1159" i="27"/>
  <c r="C1159" i="27"/>
  <c r="A1161" i="27"/>
  <c r="H1161" i="27" l="1"/>
  <c r="D1161" i="27" a="1"/>
  <c r="D1161" i="27" s="1"/>
  <c r="E1161" i="27" s="1"/>
  <c r="B1160" i="27"/>
  <c r="C1160" i="27"/>
  <c r="A1162" i="27"/>
  <c r="H1162" i="27" l="1"/>
  <c r="D1162" i="27" a="1"/>
  <c r="D1162" i="27" s="1"/>
  <c r="E1162" i="27" s="1"/>
  <c r="C1161" i="27"/>
  <c r="B1161" i="27"/>
  <c r="A1163" i="27"/>
  <c r="H1163" i="27" l="1"/>
  <c r="D1163" i="27" a="1"/>
  <c r="D1163" i="27" s="1"/>
  <c r="E1163" i="27" s="1"/>
  <c r="B1162" i="27"/>
  <c r="C1162" i="27"/>
  <c r="A1164" i="27"/>
  <c r="H1164" i="27" l="1"/>
  <c r="D1164" i="27" a="1"/>
  <c r="D1164" i="27" s="1"/>
  <c r="E1164" i="27" s="1"/>
  <c r="B1163" i="27"/>
  <c r="C1163" i="27"/>
  <c r="A1165" i="27"/>
  <c r="H1165" i="27" l="1"/>
  <c r="D1165" i="27" a="1"/>
  <c r="D1165" i="27" s="1"/>
  <c r="E1165" i="27" s="1"/>
  <c r="B1164" i="27"/>
  <c r="C1164" i="27"/>
  <c r="A1166" i="27"/>
  <c r="H1166" i="27" l="1"/>
  <c r="D1166" i="27" a="1"/>
  <c r="D1166" i="27" s="1"/>
  <c r="E1166" i="27" s="1"/>
  <c r="B1165" i="27"/>
  <c r="C1165" i="27"/>
  <c r="A1167" i="27"/>
  <c r="H1167" i="27" l="1"/>
  <c r="D1167" i="27" a="1"/>
  <c r="D1167" i="27" s="1"/>
  <c r="E1167" i="27" s="1"/>
  <c r="B1166" i="27"/>
  <c r="C1166" i="27"/>
  <c r="A1168" i="27"/>
  <c r="H1168" i="27" l="1"/>
  <c r="D1168" i="27" a="1"/>
  <c r="D1168" i="27" s="1"/>
  <c r="E1168" i="27" s="1"/>
  <c r="B1167" i="27"/>
  <c r="C1167" i="27"/>
  <c r="A1169" i="27"/>
  <c r="H1169" i="27" l="1"/>
  <c r="D1169" i="27" a="1"/>
  <c r="D1169" i="27" s="1"/>
  <c r="E1169" i="27" s="1"/>
  <c r="B1168" i="27"/>
  <c r="C1168" i="27"/>
  <c r="A1170" i="27"/>
  <c r="H1170" i="27" l="1"/>
  <c r="D1170" i="27" a="1"/>
  <c r="D1170" i="27" s="1"/>
  <c r="E1170" i="27" s="1"/>
  <c r="B1169" i="27"/>
  <c r="C1169" i="27"/>
  <c r="A1171" i="27"/>
  <c r="H1171" i="27" l="1"/>
  <c r="D1171" i="27" a="1"/>
  <c r="D1171" i="27" s="1"/>
  <c r="E1171" i="27" s="1"/>
  <c r="B1170" i="27"/>
  <c r="C1170" i="27"/>
  <c r="A1172" i="27"/>
  <c r="H1172" i="27" l="1"/>
  <c r="D1172" i="27" a="1"/>
  <c r="D1172" i="27" s="1"/>
  <c r="E1172" i="27" s="1"/>
  <c r="C1171" i="27"/>
  <c r="B1171" i="27"/>
  <c r="A1173" i="27"/>
  <c r="H1173" i="27" l="1"/>
  <c r="D1173" i="27" a="1"/>
  <c r="D1173" i="27" s="1"/>
  <c r="E1173" i="27" s="1"/>
  <c r="C1172" i="27"/>
  <c r="B1172" i="27"/>
  <c r="A1174" i="27"/>
  <c r="H1174" i="27" l="1"/>
  <c r="D1174" i="27" a="1"/>
  <c r="D1174" i="27" s="1"/>
  <c r="E1174" i="27" s="1"/>
  <c r="B1173" i="27"/>
  <c r="C1173" i="27"/>
  <c r="A1175" i="27"/>
  <c r="H1175" i="27" l="1"/>
  <c r="D1175" i="27" a="1"/>
  <c r="D1175" i="27" s="1"/>
  <c r="E1175" i="27" s="1"/>
  <c r="B1174" i="27"/>
  <c r="C1174" i="27"/>
  <c r="A1176" i="27"/>
  <c r="H1176" i="27" l="1"/>
  <c r="D1176" i="27" a="1"/>
  <c r="D1176" i="27" s="1"/>
  <c r="E1176" i="27" s="1"/>
  <c r="B1175" i="27"/>
  <c r="C1175" i="27"/>
  <c r="A1177" i="27"/>
  <c r="H1177" i="27" l="1"/>
  <c r="D1177" i="27" a="1"/>
  <c r="D1177" i="27" s="1"/>
  <c r="E1177" i="27" s="1"/>
  <c r="C1176" i="27"/>
  <c r="B1176" i="27"/>
  <c r="A1178" i="27"/>
  <c r="H1178" i="27" l="1"/>
  <c r="D1178" i="27" a="1"/>
  <c r="D1178" i="27" s="1"/>
  <c r="E1178" i="27" s="1"/>
  <c r="B1177" i="27"/>
  <c r="C1177" i="27"/>
  <c r="A1179" i="27"/>
  <c r="H1179" i="27" l="1"/>
  <c r="D1179" i="27" a="1"/>
  <c r="D1179" i="27" s="1"/>
  <c r="E1179" i="27" s="1"/>
  <c r="B1178" i="27"/>
  <c r="C1178" i="27"/>
  <c r="A1180" i="27"/>
  <c r="H1180" i="27" l="1"/>
  <c r="D1180" i="27" a="1"/>
  <c r="D1180" i="27" s="1"/>
  <c r="E1180" i="27" s="1"/>
  <c r="C1179" i="27"/>
  <c r="B1179" i="27"/>
  <c r="A1181" i="27"/>
  <c r="H1181" i="27" l="1"/>
  <c r="D1181" i="27" a="1"/>
  <c r="D1181" i="27" s="1"/>
  <c r="E1181" i="27" s="1"/>
  <c r="B1180" i="27"/>
  <c r="C1180" i="27"/>
  <c r="A1182" i="27"/>
  <c r="H1182" i="27" l="1"/>
  <c r="D1182" i="27" a="1"/>
  <c r="D1182" i="27" s="1"/>
  <c r="E1182" i="27" s="1"/>
  <c r="B1181" i="27"/>
  <c r="C1181" i="27"/>
  <c r="A1183" i="27"/>
  <c r="H1183" i="27" l="1"/>
  <c r="D1183" i="27" a="1"/>
  <c r="D1183" i="27" s="1"/>
  <c r="E1183" i="27" s="1"/>
  <c r="C1182" i="27"/>
  <c r="B1182" i="27"/>
  <c r="A1184" i="27"/>
  <c r="H1184" i="27" l="1"/>
  <c r="D1184" i="27" a="1"/>
  <c r="D1184" i="27" s="1"/>
  <c r="E1184" i="27" s="1"/>
  <c r="B1183" i="27"/>
  <c r="C1183" i="27"/>
  <c r="A1185" i="27"/>
  <c r="H1185" i="27" l="1"/>
  <c r="D1185" i="27" a="1"/>
  <c r="D1185" i="27" s="1"/>
  <c r="E1185" i="27" s="1"/>
  <c r="B1184" i="27"/>
  <c r="C1184" i="27"/>
  <c r="A1186" i="27"/>
  <c r="H1186" i="27" l="1"/>
  <c r="D1186" i="27" a="1"/>
  <c r="D1186" i="27" s="1"/>
  <c r="E1186" i="27" s="1"/>
  <c r="B1185" i="27"/>
  <c r="C1185" i="27"/>
  <c r="A1187" i="27"/>
  <c r="H1187" i="27" l="1"/>
  <c r="D1187" i="27" a="1"/>
  <c r="D1187" i="27" s="1"/>
  <c r="E1187" i="27" s="1"/>
  <c r="C1186" i="27"/>
  <c r="B1186" i="27"/>
  <c r="A1188" i="27"/>
  <c r="H1188" i="27" l="1"/>
  <c r="D1188" i="27" a="1"/>
  <c r="D1188" i="27" s="1"/>
  <c r="E1188" i="27" s="1"/>
  <c r="B1187" i="27"/>
  <c r="C1187" i="27"/>
  <c r="A1189" i="27"/>
  <c r="H1189" i="27" l="1"/>
  <c r="D1189" i="27" a="1"/>
  <c r="D1189" i="27" s="1"/>
  <c r="E1189" i="27" s="1"/>
  <c r="B1188" i="27"/>
  <c r="C1188" i="27"/>
  <c r="A1190" i="27"/>
  <c r="H1190" i="27" l="1"/>
  <c r="D1190" i="27" a="1"/>
  <c r="D1190" i="27" s="1"/>
  <c r="E1190" i="27" s="1"/>
  <c r="B1189" i="27"/>
  <c r="C1189" i="27"/>
  <c r="A1191" i="27"/>
  <c r="H1191" i="27" l="1"/>
  <c r="D1191" i="27" a="1"/>
  <c r="D1191" i="27" s="1"/>
  <c r="E1191" i="27" s="1"/>
  <c r="B1190" i="27"/>
  <c r="C1190" i="27"/>
  <c r="A1192" i="27"/>
  <c r="H1192" i="27" l="1"/>
  <c r="D1192" i="27" a="1"/>
  <c r="D1192" i="27" s="1"/>
  <c r="E1192" i="27" s="1"/>
  <c r="B1191" i="27"/>
  <c r="C1191" i="27"/>
  <c r="A1193" i="27"/>
  <c r="H1193" i="27" l="1"/>
  <c r="D1193" i="27" a="1"/>
  <c r="D1193" i="27" s="1"/>
  <c r="E1193" i="27" s="1"/>
  <c r="B1192" i="27"/>
  <c r="C1192" i="27"/>
  <c r="A1194" i="27"/>
  <c r="H1194" i="27" l="1"/>
  <c r="D1194" i="27" a="1"/>
  <c r="D1194" i="27" s="1"/>
  <c r="E1194" i="27" s="1"/>
  <c r="B1193" i="27"/>
  <c r="C1193" i="27"/>
  <c r="A1195" i="27"/>
  <c r="H1195" i="27" l="1"/>
  <c r="D1195" i="27" a="1"/>
  <c r="D1195" i="27" s="1"/>
  <c r="E1195" i="27" s="1"/>
  <c r="B1194" i="27"/>
  <c r="C1194" i="27"/>
  <c r="A1196" i="27"/>
  <c r="H1196" i="27" l="1"/>
  <c r="D1196" i="27" a="1"/>
  <c r="D1196" i="27" s="1"/>
  <c r="E1196" i="27" s="1"/>
  <c r="B1195" i="27"/>
  <c r="C1195" i="27"/>
  <c r="A1197" i="27"/>
  <c r="H1197" i="27" l="1"/>
  <c r="D1197" i="27" a="1"/>
  <c r="D1197" i="27" s="1"/>
  <c r="E1197" i="27" s="1"/>
  <c r="B1196" i="27"/>
  <c r="C1196" i="27"/>
  <c r="A1198" i="27"/>
  <c r="H1198" i="27" l="1"/>
  <c r="D1198" i="27" a="1"/>
  <c r="D1198" i="27" s="1"/>
  <c r="E1198" i="27" s="1"/>
  <c r="B1197" i="27"/>
  <c r="C1197" i="27"/>
  <c r="A1199" i="27"/>
  <c r="H1199" i="27" l="1"/>
  <c r="D1199" i="27" a="1"/>
  <c r="D1199" i="27" s="1"/>
  <c r="E1199" i="27" s="1"/>
  <c r="B1198" i="27"/>
  <c r="C1198" i="27"/>
  <c r="A1200" i="27"/>
  <c r="H1200" i="27" l="1"/>
  <c r="D1200" i="27" a="1"/>
  <c r="D1200" i="27" s="1"/>
  <c r="E1200" i="27" s="1"/>
  <c r="C1199" i="27"/>
  <c r="B1199" i="27"/>
  <c r="A1201" i="27"/>
  <c r="H1201" i="27" l="1"/>
  <c r="D1201" i="27" a="1"/>
  <c r="D1201" i="27" s="1"/>
  <c r="E1201" i="27" s="1"/>
  <c r="B1200" i="27"/>
  <c r="C1200" i="27"/>
  <c r="A1202" i="27"/>
  <c r="H1202" i="27" l="1"/>
  <c r="D1202" i="27" a="1"/>
  <c r="D1202" i="27" s="1"/>
  <c r="E1202" i="27" s="1"/>
  <c r="B1201" i="27"/>
  <c r="C1201" i="27"/>
  <c r="A1203" i="27"/>
  <c r="H1203" i="27" l="1"/>
  <c r="D1203" i="27" a="1"/>
  <c r="D1203" i="27" s="1"/>
  <c r="E1203" i="27" s="1"/>
  <c r="C1202" i="27"/>
  <c r="B1202" i="27"/>
  <c r="A1204" i="27"/>
  <c r="H1204" i="27" l="1"/>
  <c r="D1204" i="27" a="1"/>
  <c r="D1204" i="27" s="1"/>
  <c r="E1204" i="27" s="1"/>
  <c r="B1203" i="27"/>
  <c r="C1203" i="27"/>
  <c r="A1205" i="27"/>
  <c r="H1205" i="27" l="1"/>
  <c r="D1205" i="27" a="1"/>
  <c r="D1205" i="27" s="1"/>
  <c r="E1205" i="27" s="1"/>
  <c r="B1204" i="27"/>
  <c r="C1204" i="27"/>
  <c r="A1206" i="27"/>
  <c r="H1206" i="27" l="1"/>
  <c r="D1206" i="27" a="1"/>
  <c r="D1206" i="27" s="1"/>
  <c r="E1206" i="27" s="1"/>
  <c r="C1205" i="27"/>
  <c r="B1205" i="27"/>
  <c r="A1207" i="27"/>
  <c r="H1207" i="27" l="1"/>
  <c r="D1207" i="27" a="1"/>
  <c r="D1207" i="27" s="1"/>
  <c r="E1207" i="27" s="1"/>
  <c r="B1206" i="27"/>
  <c r="C1206" i="27"/>
  <c r="A1208" i="27"/>
  <c r="H1208" i="27" l="1"/>
  <c r="D1208" i="27" a="1"/>
  <c r="D1208" i="27" s="1"/>
  <c r="E1208" i="27" s="1"/>
  <c r="C1207" i="27"/>
  <c r="B1207" i="27"/>
  <c r="A1209" i="27"/>
  <c r="H1209" i="27" l="1"/>
  <c r="D1209" i="27" a="1"/>
  <c r="D1209" i="27" s="1"/>
  <c r="E1209" i="27" s="1"/>
  <c r="B1208" i="27"/>
  <c r="C1208" i="27"/>
  <c r="A1210" i="27"/>
  <c r="H1210" i="27" l="1"/>
  <c r="D1210" i="27" a="1"/>
  <c r="D1210" i="27" s="1"/>
  <c r="E1210" i="27" s="1"/>
  <c r="B1209" i="27"/>
  <c r="C1209" i="27"/>
  <c r="A1211" i="27"/>
  <c r="H1211" i="27" l="1"/>
  <c r="D1211" i="27" a="1"/>
  <c r="D1211" i="27" s="1"/>
  <c r="E1211" i="27" s="1"/>
  <c r="B1210" i="27"/>
  <c r="C1210" i="27"/>
  <c r="A1212" i="27"/>
  <c r="H1212" i="27" l="1"/>
  <c r="D1212" i="27" a="1"/>
  <c r="D1212" i="27" s="1"/>
  <c r="E1212" i="27" s="1"/>
  <c r="B1211" i="27"/>
  <c r="C1211" i="27"/>
  <c r="A1213" i="27"/>
  <c r="H1213" i="27" l="1"/>
  <c r="D1213" i="27" a="1"/>
  <c r="D1213" i="27" s="1"/>
  <c r="E1213" i="27" s="1"/>
  <c r="B1212" i="27"/>
  <c r="C1212" i="27"/>
  <c r="A1214" i="27"/>
  <c r="H1214" i="27" l="1"/>
  <c r="D1214" i="27" a="1"/>
  <c r="D1214" i="27" s="1"/>
  <c r="E1214" i="27" s="1"/>
  <c r="B1213" i="27"/>
  <c r="C1213" i="27"/>
  <c r="A1215" i="27"/>
  <c r="H1215" i="27" l="1"/>
  <c r="D1215" i="27" a="1"/>
  <c r="D1215" i="27" s="1"/>
  <c r="E1215" i="27" s="1"/>
  <c r="B1214" i="27"/>
  <c r="C1214" i="27"/>
  <c r="A1216" i="27"/>
  <c r="H1216" i="27" l="1"/>
  <c r="D1216" i="27" a="1"/>
  <c r="D1216" i="27" s="1"/>
  <c r="E1216" i="27" s="1"/>
  <c r="B1215" i="27"/>
  <c r="C1215" i="27"/>
  <c r="A1217" i="27"/>
  <c r="H1217" i="27" l="1"/>
  <c r="D1217" i="27" a="1"/>
  <c r="D1217" i="27" s="1"/>
  <c r="E1217" i="27" s="1"/>
  <c r="B1216" i="27"/>
  <c r="C1216" i="27"/>
  <c r="A1218" i="27"/>
  <c r="H1218" i="27" l="1"/>
  <c r="D1218" i="27" a="1"/>
  <c r="D1218" i="27" s="1"/>
  <c r="E1218" i="27" s="1"/>
  <c r="B1217" i="27"/>
  <c r="C1217" i="27"/>
  <c r="A1219" i="27"/>
  <c r="H1219" i="27" l="1"/>
  <c r="D1219" i="27" a="1"/>
  <c r="D1219" i="27" s="1"/>
  <c r="E1219" i="27" s="1"/>
  <c r="B1218" i="27"/>
  <c r="C1218" i="27"/>
  <c r="A1220" i="27"/>
  <c r="H1220" i="27" l="1"/>
  <c r="D1220" i="27" a="1"/>
  <c r="D1220" i="27" s="1"/>
  <c r="E1220" i="27" s="1"/>
  <c r="B1219" i="27"/>
  <c r="C1219" i="27"/>
  <c r="A1221" i="27"/>
  <c r="H1221" i="27" l="1"/>
  <c r="D1221" i="27" a="1"/>
  <c r="D1221" i="27" s="1"/>
  <c r="E1221" i="27" s="1"/>
  <c r="C1220" i="27"/>
  <c r="B1220" i="27"/>
  <c r="A1222" i="27"/>
  <c r="H1222" i="27" l="1"/>
  <c r="D1222" i="27" a="1"/>
  <c r="D1222" i="27" s="1"/>
  <c r="E1222" i="27" s="1"/>
  <c r="C1221" i="27"/>
  <c r="B1221" i="27"/>
  <c r="A1223" i="27"/>
  <c r="H1223" i="27" l="1"/>
  <c r="D1223" i="27" a="1"/>
  <c r="D1223" i="27" s="1"/>
  <c r="E1223" i="27" s="1"/>
  <c r="B1222" i="27"/>
  <c r="C1222" i="27"/>
  <c r="A1224" i="27"/>
  <c r="H1224" i="27" l="1"/>
  <c r="D1224" i="27" a="1"/>
  <c r="D1224" i="27" s="1"/>
  <c r="E1224" i="27" s="1"/>
  <c r="B1223" i="27"/>
  <c r="C1223" i="27"/>
  <c r="A1225" i="27"/>
  <c r="H1225" i="27" l="1"/>
  <c r="D1225" i="27" a="1"/>
  <c r="D1225" i="27" s="1"/>
  <c r="E1225" i="27" s="1"/>
  <c r="B1224" i="27"/>
  <c r="C1224" i="27"/>
  <c r="A1226" i="27"/>
  <c r="H1226" i="27" l="1"/>
  <c r="D1226" i="27" a="1"/>
  <c r="D1226" i="27" s="1"/>
  <c r="E1226" i="27" s="1"/>
  <c r="B1225" i="27"/>
  <c r="C1225" i="27"/>
  <c r="A1227" i="27"/>
  <c r="H1227" i="27" l="1"/>
  <c r="D1227" i="27" a="1"/>
  <c r="D1227" i="27" s="1"/>
  <c r="E1227" i="27" s="1"/>
  <c r="C1226" i="27"/>
  <c r="B1226" i="27"/>
  <c r="A1228" i="27"/>
  <c r="H1228" i="27" l="1"/>
  <c r="D1228" i="27" a="1"/>
  <c r="D1228" i="27" s="1"/>
  <c r="E1228" i="27" s="1"/>
  <c r="B1227" i="27"/>
  <c r="C1227" i="27"/>
  <c r="A1229" i="27"/>
  <c r="H1229" i="27" l="1"/>
  <c r="D1229" i="27" a="1"/>
  <c r="D1229" i="27" s="1"/>
  <c r="E1229" i="27" s="1"/>
  <c r="B1228" i="27"/>
  <c r="C1228" i="27"/>
  <c r="A1230" i="27"/>
  <c r="H1230" i="27" l="1"/>
  <c r="D1230" i="27" a="1"/>
  <c r="D1230" i="27" s="1"/>
  <c r="E1230" i="27" s="1"/>
  <c r="B1229" i="27"/>
  <c r="C1229" i="27"/>
  <c r="A1231" i="27"/>
  <c r="H1231" i="27" l="1"/>
  <c r="D1231" i="27" a="1"/>
  <c r="D1231" i="27" s="1"/>
  <c r="E1231" i="27" s="1"/>
  <c r="B1230" i="27"/>
  <c r="C1230" i="27"/>
  <c r="A1232" i="27"/>
  <c r="H1232" i="27" l="1"/>
  <c r="D1232" i="27" a="1"/>
  <c r="D1232" i="27" s="1"/>
  <c r="E1232" i="27" s="1"/>
  <c r="B1231" i="27"/>
  <c r="C1231" i="27"/>
  <c r="A1233" i="27"/>
  <c r="H1233" i="27" l="1"/>
  <c r="D1233" i="27" a="1"/>
  <c r="D1233" i="27" s="1"/>
  <c r="E1233" i="27" s="1"/>
  <c r="B1232" i="27"/>
  <c r="C1232" i="27"/>
  <c r="A1234" i="27"/>
  <c r="H1234" i="27" l="1"/>
  <c r="D1234" i="27" a="1"/>
  <c r="D1234" i="27" s="1"/>
  <c r="E1234" i="27" s="1"/>
  <c r="B1233" i="27"/>
  <c r="C1233" i="27"/>
  <c r="A1235" i="27"/>
  <c r="H1235" i="27" l="1"/>
  <c r="D1235" i="27" a="1"/>
  <c r="D1235" i="27" s="1"/>
  <c r="E1235" i="27" s="1"/>
  <c r="B1234" i="27"/>
  <c r="C1234" i="27"/>
  <c r="A1236" i="27"/>
  <c r="H1236" i="27" l="1"/>
  <c r="D1236" i="27" a="1"/>
  <c r="D1236" i="27" s="1"/>
  <c r="E1236" i="27" s="1"/>
  <c r="B1235" i="27"/>
  <c r="C1235" i="27"/>
  <c r="A1237" i="27"/>
  <c r="H1237" i="27" l="1"/>
  <c r="D1237" i="27" a="1"/>
  <c r="D1237" i="27" s="1"/>
  <c r="E1237" i="27" s="1"/>
  <c r="B1236" i="27"/>
  <c r="C1236" i="27"/>
  <c r="A1238" i="27"/>
  <c r="H1238" i="27" l="1"/>
  <c r="D1238" i="27" a="1"/>
  <c r="D1238" i="27" s="1"/>
  <c r="E1238" i="27" s="1"/>
  <c r="B1237" i="27"/>
  <c r="C1237" i="27"/>
  <c r="A1239" i="27"/>
  <c r="H1239" i="27" l="1"/>
  <c r="D1239" i="27" a="1"/>
  <c r="D1239" i="27" s="1"/>
  <c r="E1239" i="27" s="1"/>
  <c r="C1238" i="27"/>
  <c r="B1238" i="27"/>
  <c r="A1240" i="27"/>
  <c r="H1240" i="27" l="1"/>
  <c r="D1240" i="27" a="1"/>
  <c r="D1240" i="27" s="1"/>
  <c r="E1240" i="27" s="1"/>
  <c r="B1239" i="27"/>
  <c r="C1239" i="27"/>
  <c r="A1241" i="27"/>
  <c r="H1241" i="27" l="1"/>
  <c r="D1241" i="27" a="1"/>
  <c r="D1241" i="27" s="1"/>
  <c r="E1241" i="27" s="1"/>
  <c r="C1240" i="27"/>
  <c r="B1240" i="27"/>
  <c r="A1242" i="27"/>
  <c r="H1242" i="27" l="1"/>
  <c r="D1242" i="27" a="1"/>
  <c r="D1242" i="27" s="1"/>
  <c r="E1242" i="27" s="1"/>
  <c r="B1241" i="27"/>
  <c r="C1241" i="27"/>
  <c r="A1243" i="27"/>
  <c r="H1243" i="27" l="1"/>
  <c r="D1243" i="27" a="1"/>
  <c r="D1243" i="27" s="1"/>
  <c r="E1243" i="27" s="1"/>
  <c r="C1242" i="27"/>
  <c r="B1242" i="27"/>
  <c r="A1244" i="27"/>
  <c r="H1244" i="27" l="1"/>
  <c r="D1244" i="27" a="1"/>
  <c r="D1244" i="27" s="1"/>
  <c r="E1244" i="27" s="1"/>
  <c r="B1243" i="27"/>
  <c r="C1243" i="27"/>
  <c r="A1245" i="27"/>
  <c r="H1245" i="27" l="1"/>
  <c r="D1245" i="27" a="1"/>
  <c r="D1245" i="27" s="1"/>
  <c r="E1245" i="27" s="1"/>
  <c r="C1244" i="27"/>
  <c r="B1244" i="27"/>
  <c r="A1246" i="27"/>
  <c r="H1246" i="27" l="1"/>
  <c r="D1246" i="27" a="1"/>
  <c r="D1246" i="27" s="1"/>
  <c r="E1246" i="27" s="1"/>
  <c r="B1245" i="27"/>
  <c r="C1245" i="27"/>
  <c r="A1247" i="27"/>
  <c r="H1247" i="27" l="1"/>
  <c r="D1247" i="27" a="1"/>
  <c r="D1247" i="27" s="1"/>
  <c r="E1247" i="27" s="1"/>
  <c r="B1246" i="27"/>
  <c r="C1246" i="27"/>
  <c r="A1248" i="27"/>
  <c r="H1248" i="27" l="1"/>
  <c r="D1248" i="27" a="1"/>
  <c r="D1248" i="27" s="1"/>
  <c r="E1248" i="27" s="1"/>
  <c r="C1247" i="27"/>
  <c r="B1247" i="27"/>
  <c r="A1249" i="27"/>
  <c r="H1249" i="27" l="1"/>
  <c r="D1249" i="27" a="1"/>
  <c r="D1249" i="27" s="1"/>
  <c r="E1249" i="27" s="1"/>
  <c r="C1248" i="27"/>
  <c r="B1248" i="27"/>
  <c r="A1250" i="27"/>
  <c r="H1250" i="27" l="1"/>
  <c r="D1250" i="27" a="1"/>
  <c r="D1250" i="27" s="1"/>
  <c r="E1250" i="27" s="1"/>
  <c r="B1249" i="27"/>
  <c r="C1249" i="27"/>
  <c r="A1251" i="27"/>
  <c r="H1251" i="27" l="1"/>
  <c r="D1251" i="27" a="1"/>
  <c r="D1251" i="27" s="1"/>
  <c r="E1251" i="27" s="1"/>
  <c r="B1250" i="27"/>
  <c r="C1250" i="27"/>
  <c r="A1252" i="27"/>
  <c r="H1252" i="27" l="1"/>
  <c r="D1252" i="27" a="1"/>
  <c r="D1252" i="27" s="1"/>
  <c r="E1252" i="27" s="1"/>
  <c r="B1251" i="27"/>
  <c r="C1251" i="27"/>
  <c r="A1253" i="27"/>
  <c r="H1253" i="27" l="1"/>
  <c r="D1253" i="27" a="1"/>
  <c r="D1253" i="27" s="1"/>
  <c r="E1253" i="27" s="1"/>
  <c r="B1252" i="27"/>
  <c r="C1252" i="27"/>
  <c r="A1254" i="27"/>
  <c r="H1254" i="27" l="1"/>
  <c r="D1254" i="27" a="1"/>
  <c r="D1254" i="27" s="1"/>
  <c r="E1254" i="27" s="1"/>
  <c r="B1253" i="27"/>
  <c r="C1253" i="27"/>
  <c r="A1255" i="27"/>
  <c r="H1255" i="27" l="1"/>
  <c r="D1255" i="27" a="1"/>
  <c r="D1255" i="27" s="1"/>
  <c r="E1255" i="27" s="1"/>
  <c r="B1254" i="27"/>
  <c r="C1254" i="27"/>
  <c r="A1256" i="27"/>
  <c r="H1256" i="27" l="1"/>
  <c r="D1256" i="27" a="1"/>
  <c r="D1256" i="27" s="1"/>
  <c r="E1256" i="27" s="1"/>
  <c r="B1255" i="27"/>
  <c r="C1255" i="27"/>
  <c r="A1257" i="27"/>
  <c r="H1257" i="27" l="1"/>
  <c r="D1257" i="27" a="1"/>
  <c r="D1257" i="27" s="1"/>
  <c r="E1257" i="27" s="1"/>
  <c r="B1256" i="27"/>
  <c r="C1256" i="27"/>
  <c r="A1258" i="27"/>
  <c r="H1258" i="27" l="1"/>
  <c r="D1258" i="27" a="1"/>
  <c r="D1258" i="27" s="1"/>
  <c r="E1258" i="27" s="1"/>
  <c r="B1257" i="27"/>
  <c r="C1257" i="27"/>
  <c r="A1259" i="27"/>
  <c r="H1259" i="27" l="1"/>
  <c r="D1259" i="27" a="1"/>
  <c r="D1259" i="27" s="1"/>
  <c r="E1259" i="27" s="1"/>
  <c r="B1258" i="27"/>
  <c r="C1258" i="27"/>
  <c r="A1260" i="27"/>
  <c r="H1260" i="27" l="1"/>
  <c r="D1260" i="27" a="1"/>
  <c r="D1260" i="27" s="1"/>
  <c r="E1260" i="27" s="1"/>
  <c r="B1259" i="27"/>
  <c r="C1259" i="27"/>
  <c r="A1261" i="27"/>
  <c r="H1261" i="27" l="1"/>
  <c r="D1261" i="27" a="1"/>
  <c r="D1261" i="27" s="1"/>
  <c r="E1261" i="27" s="1"/>
  <c r="C1260" i="27"/>
  <c r="B1260" i="27"/>
  <c r="A1262" i="27"/>
  <c r="H1262" i="27" l="1"/>
  <c r="D1262" i="27" a="1"/>
  <c r="D1262" i="27" s="1"/>
  <c r="E1262" i="27" s="1"/>
  <c r="B1261" i="27"/>
  <c r="C1261" i="27"/>
  <c r="A1263" i="27"/>
  <c r="H1263" i="27" l="1"/>
  <c r="D1263" i="27" a="1"/>
  <c r="D1263" i="27" s="1"/>
  <c r="E1263" i="27" s="1"/>
  <c r="B1262" i="27"/>
  <c r="C1262" i="27"/>
  <c r="A1264" i="27"/>
  <c r="H1264" i="27" l="1"/>
  <c r="D1264" i="27" a="1"/>
  <c r="D1264" i="27" s="1"/>
  <c r="E1264" i="27" s="1"/>
  <c r="B1263" i="27"/>
  <c r="C1263" i="27"/>
  <c r="A1265" i="27"/>
  <c r="H1265" i="27" l="1"/>
  <c r="D1265" i="27" a="1"/>
  <c r="D1265" i="27" s="1"/>
  <c r="E1265" i="27" s="1"/>
  <c r="B1264" i="27"/>
  <c r="C1264" i="27"/>
  <c r="A1266" i="27"/>
  <c r="H1266" i="27" l="1"/>
  <c r="D1266" i="27" a="1"/>
  <c r="D1266" i="27" s="1"/>
  <c r="E1266" i="27" s="1"/>
  <c r="B1265" i="27"/>
  <c r="C1265" i="27"/>
  <c r="A1267" i="27"/>
  <c r="H1267" i="27" l="1"/>
  <c r="D1267" i="27" a="1"/>
  <c r="D1267" i="27" s="1"/>
  <c r="E1267" i="27" s="1"/>
  <c r="B1266" i="27"/>
  <c r="C1266" i="27"/>
  <c r="A1268" i="27"/>
  <c r="H1268" i="27" l="1"/>
  <c r="D1268" i="27" a="1"/>
  <c r="D1268" i="27" s="1"/>
  <c r="E1268" i="27" s="1"/>
  <c r="C1267" i="27"/>
  <c r="B1267" i="27"/>
  <c r="A1269" i="27"/>
  <c r="H1269" i="27" l="1"/>
  <c r="D1269" i="27" a="1"/>
  <c r="D1269" i="27" s="1"/>
  <c r="E1269" i="27" s="1"/>
  <c r="B1268" i="27"/>
  <c r="C1268" i="27"/>
  <c r="A1270" i="27"/>
  <c r="H1270" i="27" l="1"/>
  <c r="D1270" i="27" a="1"/>
  <c r="D1270" i="27" s="1"/>
  <c r="E1270" i="27" s="1"/>
  <c r="C1269" i="27"/>
  <c r="B1269" i="27"/>
  <c r="A1271" i="27"/>
  <c r="H1271" i="27" l="1"/>
  <c r="D1271" i="27" a="1"/>
  <c r="D1271" i="27" s="1"/>
  <c r="E1271" i="27" s="1"/>
  <c r="B1270" i="27"/>
  <c r="C1270" i="27"/>
  <c r="A1272" i="27"/>
  <c r="H1272" i="27" l="1"/>
  <c r="D1272" i="27" a="1"/>
  <c r="D1272" i="27" s="1"/>
  <c r="E1272" i="27" s="1"/>
  <c r="B1271" i="27"/>
  <c r="C1271" i="27"/>
  <c r="A1273" i="27"/>
  <c r="H1273" i="27" l="1"/>
  <c r="D1273" i="27" a="1"/>
  <c r="D1273" i="27" s="1"/>
  <c r="E1273" i="27" s="1"/>
  <c r="B1272" i="27"/>
  <c r="C1272" i="27"/>
  <c r="A1274" i="27"/>
  <c r="H1274" i="27" l="1"/>
  <c r="D1274" i="27" a="1"/>
  <c r="D1274" i="27" s="1"/>
  <c r="E1274" i="27" s="1"/>
  <c r="B1273" i="27"/>
  <c r="C1273" i="27"/>
  <c r="A1275" i="27"/>
  <c r="H1275" i="27" l="1"/>
  <c r="D1275" i="27" a="1"/>
  <c r="D1275" i="27" s="1"/>
  <c r="E1275" i="27" s="1"/>
  <c r="B1274" i="27"/>
  <c r="C1274" i="27"/>
  <c r="A1276" i="27"/>
  <c r="H1276" i="27" l="1"/>
  <c r="D1276" i="27" a="1"/>
  <c r="D1276" i="27" s="1"/>
  <c r="E1276" i="27" s="1"/>
  <c r="C1275" i="27"/>
  <c r="B1275" i="27"/>
  <c r="A1277" i="27"/>
  <c r="H1277" i="27" l="1"/>
  <c r="D1277" i="27" a="1"/>
  <c r="D1277" i="27" s="1"/>
  <c r="E1277" i="27" s="1"/>
  <c r="C1276" i="27"/>
  <c r="B1276" i="27"/>
  <c r="A1278" i="27"/>
  <c r="H1278" i="27" l="1"/>
  <c r="D1278" i="27" a="1"/>
  <c r="D1278" i="27" s="1"/>
  <c r="E1278" i="27" s="1"/>
  <c r="B1277" i="27"/>
  <c r="C1277" i="27"/>
  <c r="A1279" i="27"/>
  <c r="H1279" i="27" l="1"/>
  <c r="D1279" i="27" a="1"/>
  <c r="D1279" i="27" s="1"/>
  <c r="E1279" i="27" s="1"/>
  <c r="B1278" i="27"/>
  <c r="C1278" i="27"/>
  <c r="A1280" i="27"/>
  <c r="H1280" i="27" l="1"/>
  <c r="D1280" i="27" a="1"/>
  <c r="D1280" i="27" s="1"/>
  <c r="E1280" i="27" s="1"/>
  <c r="B1279" i="27"/>
  <c r="C1279" i="27"/>
  <c r="A1281" i="27"/>
  <c r="H1281" i="27" l="1"/>
  <c r="D1281" i="27" a="1"/>
  <c r="D1281" i="27" s="1"/>
  <c r="E1281" i="27" s="1"/>
  <c r="B1280" i="27"/>
  <c r="C1280" i="27"/>
  <c r="A1282" i="27"/>
  <c r="H1282" i="27" l="1"/>
  <c r="D1282" i="27" a="1"/>
  <c r="D1282" i="27" s="1"/>
  <c r="E1282" i="27" s="1"/>
  <c r="B1281" i="27"/>
  <c r="C1281" i="27"/>
  <c r="A1283" i="27"/>
  <c r="H1283" i="27" l="1"/>
  <c r="D1283" i="27" a="1"/>
  <c r="D1283" i="27" s="1"/>
  <c r="E1283" i="27" s="1"/>
  <c r="B1282" i="27"/>
  <c r="C1282" i="27"/>
  <c r="A1284" i="27"/>
  <c r="H1284" i="27" l="1"/>
  <c r="D1284" i="27" a="1"/>
  <c r="D1284" i="27" s="1"/>
  <c r="E1284" i="27" s="1"/>
  <c r="C1283" i="27"/>
  <c r="B1283" i="27"/>
  <c r="A1285" i="27"/>
  <c r="H1285" i="27" l="1"/>
  <c r="D1285" i="27" a="1"/>
  <c r="D1285" i="27" s="1"/>
  <c r="E1285" i="27" s="1"/>
  <c r="B1284" i="27"/>
  <c r="C1284" i="27"/>
  <c r="A1286" i="27"/>
  <c r="H1286" i="27" l="1"/>
  <c r="D1286" i="27" a="1"/>
  <c r="D1286" i="27" s="1"/>
  <c r="E1286" i="27" s="1"/>
  <c r="C1285" i="27"/>
  <c r="B1285" i="27"/>
  <c r="A1287" i="27"/>
  <c r="H1287" i="27" l="1"/>
  <c r="D1287" i="27" a="1"/>
  <c r="D1287" i="27" s="1"/>
  <c r="E1287" i="27" s="1"/>
  <c r="B1286" i="27"/>
  <c r="C1286" i="27"/>
  <c r="A1288" i="27"/>
  <c r="H1288" i="27" l="1"/>
  <c r="D1288" i="27" a="1"/>
  <c r="D1288" i="27" s="1"/>
  <c r="E1288" i="27" s="1"/>
  <c r="C1287" i="27"/>
  <c r="B1287" i="27"/>
  <c r="A1289" i="27"/>
  <c r="H1289" i="27" l="1"/>
  <c r="D1289" i="27" a="1"/>
  <c r="D1289" i="27" s="1"/>
  <c r="E1289" i="27" s="1"/>
  <c r="C1288" i="27"/>
  <c r="B1288" i="27"/>
  <c r="A1290" i="27"/>
  <c r="H1290" i="27" l="1"/>
  <c r="D1290" i="27" a="1"/>
  <c r="D1290" i="27" s="1"/>
  <c r="E1290" i="27" s="1"/>
  <c r="B1289" i="27"/>
  <c r="C1289" i="27"/>
  <c r="A1291" i="27"/>
  <c r="H1291" i="27" l="1"/>
  <c r="D1291" i="27" a="1"/>
  <c r="D1291" i="27" s="1"/>
  <c r="E1291" i="27" s="1"/>
  <c r="B1290" i="27"/>
  <c r="C1290" i="27"/>
  <c r="A1292" i="27"/>
  <c r="H1292" i="27" l="1"/>
  <c r="D1292" i="27" a="1"/>
  <c r="D1292" i="27" s="1"/>
  <c r="E1292" i="27" s="1"/>
  <c r="B1291" i="27"/>
  <c r="C1291" i="27"/>
  <c r="A1293" i="27"/>
  <c r="H1293" i="27" l="1"/>
  <c r="D1293" i="27" a="1"/>
  <c r="D1293" i="27" s="1"/>
  <c r="E1293" i="27" s="1"/>
  <c r="B1292" i="27"/>
  <c r="C1292" i="27"/>
  <c r="A1294" i="27"/>
  <c r="H1294" i="27" l="1"/>
  <c r="D1294" i="27" a="1"/>
  <c r="D1294" i="27" s="1"/>
  <c r="E1294" i="27" s="1"/>
  <c r="C1293" i="27"/>
  <c r="B1293" i="27"/>
  <c r="A1295" i="27"/>
  <c r="H1295" i="27" l="1"/>
  <c r="D1295" i="27" a="1"/>
  <c r="D1295" i="27" s="1"/>
  <c r="E1295" i="27" s="1"/>
  <c r="B1294" i="27"/>
  <c r="C1294" i="27"/>
  <c r="A1296" i="27"/>
  <c r="H1296" i="27" l="1"/>
  <c r="D1296" i="27" a="1"/>
  <c r="D1296" i="27" s="1"/>
  <c r="E1296" i="27" s="1"/>
  <c r="C1295" i="27"/>
  <c r="B1295" i="27"/>
  <c r="A1297" i="27"/>
  <c r="H1297" i="27" l="1"/>
  <c r="D1297" i="27" a="1"/>
  <c r="D1297" i="27" s="1"/>
  <c r="E1297" i="27" s="1"/>
  <c r="B1296" i="27"/>
  <c r="C1296" i="27"/>
  <c r="A1298" i="27"/>
  <c r="H1298" i="27" l="1"/>
  <c r="D1298" i="27" a="1"/>
  <c r="D1298" i="27" s="1"/>
  <c r="E1298" i="27" s="1"/>
  <c r="B1297" i="27"/>
  <c r="C1297" i="27"/>
  <c r="A1299" i="27"/>
  <c r="H1299" i="27" l="1"/>
  <c r="D1299" i="27" a="1"/>
  <c r="D1299" i="27" s="1"/>
  <c r="E1299" i="27" s="1"/>
  <c r="B1298" i="27"/>
  <c r="C1298" i="27"/>
  <c r="A1300" i="27"/>
  <c r="H1300" i="27" l="1"/>
  <c r="D1300" i="27" a="1"/>
  <c r="D1300" i="27" s="1"/>
  <c r="E1300" i="27" s="1"/>
  <c r="B1299" i="27"/>
  <c r="C1299" i="27"/>
  <c r="A1301" i="27"/>
  <c r="H1301" i="27" l="1"/>
  <c r="D1301" i="27" a="1"/>
  <c r="D1301" i="27" s="1"/>
  <c r="E1301" i="27" s="1"/>
  <c r="B1300" i="27"/>
  <c r="C1300" i="27"/>
  <c r="A1302" i="27"/>
  <c r="H1302" i="27" l="1"/>
  <c r="D1302" i="27" a="1"/>
  <c r="D1302" i="27" s="1"/>
  <c r="E1302" i="27" s="1"/>
  <c r="B1301" i="27"/>
  <c r="C1301" i="27"/>
  <c r="A1303" i="27"/>
  <c r="H1303" i="27" l="1"/>
  <c r="D1303" i="27" a="1"/>
  <c r="D1303" i="27" s="1"/>
  <c r="E1303" i="27" s="1"/>
  <c r="C1302" i="27"/>
  <c r="B1302" i="27"/>
  <c r="A1304" i="27"/>
  <c r="H1304" i="27" l="1"/>
  <c r="D1304" i="27" a="1"/>
  <c r="D1304" i="27" s="1"/>
  <c r="E1304" i="27" s="1"/>
  <c r="B1303" i="27"/>
  <c r="C1303" i="27"/>
  <c r="A1305" i="27"/>
  <c r="H1305" i="27" l="1"/>
  <c r="D1305" i="27" a="1"/>
  <c r="D1305" i="27" s="1"/>
  <c r="E1305" i="27" s="1"/>
  <c r="B1304" i="27"/>
  <c r="C1304" i="27"/>
  <c r="A1306" i="27"/>
  <c r="H1306" i="27" l="1"/>
  <c r="D1306" i="27" a="1"/>
  <c r="D1306" i="27" s="1"/>
  <c r="E1306" i="27" s="1"/>
  <c r="C1305" i="27"/>
  <c r="B1305" i="27"/>
  <c r="A1307" i="27"/>
  <c r="H1307" i="27" l="1"/>
  <c r="D1307" i="27" a="1"/>
  <c r="D1307" i="27" s="1"/>
  <c r="E1307" i="27" s="1"/>
  <c r="C1306" i="27"/>
  <c r="B1306" i="27"/>
  <c r="A1308" i="27"/>
  <c r="H1308" i="27" l="1"/>
  <c r="D1308" i="27" a="1"/>
  <c r="D1308" i="27" s="1"/>
  <c r="E1308" i="27" s="1"/>
  <c r="B1307" i="27"/>
  <c r="C1307" i="27"/>
  <c r="A1309" i="27"/>
  <c r="H1309" i="27" l="1"/>
  <c r="D1309" i="27" a="1"/>
  <c r="D1309" i="27" s="1"/>
  <c r="E1309" i="27" s="1"/>
  <c r="C1308" i="27"/>
  <c r="B1308" i="27"/>
  <c r="A1310" i="27"/>
  <c r="H1310" i="27" l="1"/>
  <c r="D1310" i="27" a="1"/>
  <c r="D1310" i="27" s="1"/>
  <c r="E1310" i="27" s="1"/>
  <c r="B1309" i="27"/>
  <c r="C1309" i="27"/>
  <c r="A1311" i="27"/>
  <c r="H1311" i="27" l="1"/>
  <c r="D1311" i="27" a="1"/>
  <c r="D1311" i="27" s="1"/>
  <c r="E1311" i="27" s="1"/>
  <c r="B1310" i="27"/>
  <c r="C1310" i="27"/>
  <c r="A1312" i="27"/>
  <c r="H1312" i="27" l="1"/>
  <c r="D1312" i="27" a="1"/>
  <c r="D1312" i="27" s="1"/>
  <c r="E1312" i="27" s="1"/>
  <c r="B1311" i="27"/>
  <c r="C1311" i="27"/>
  <c r="A1313" i="27"/>
  <c r="H1313" i="27" l="1"/>
  <c r="D1313" i="27" a="1"/>
  <c r="D1313" i="27" s="1"/>
  <c r="E1313" i="27" s="1"/>
  <c r="C1312" i="27"/>
  <c r="B1312" i="27"/>
  <c r="A1314" i="27"/>
  <c r="H1314" i="27" l="1"/>
  <c r="D1314" i="27" a="1"/>
  <c r="D1314" i="27" s="1"/>
  <c r="E1314" i="27" s="1"/>
  <c r="B1313" i="27"/>
  <c r="C1313" i="27"/>
  <c r="A1315" i="27"/>
  <c r="H1315" i="27" l="1"/>
  <c r="D1315" i="27" a="1"/>
  <c r="D1315" i="27" s="1"/>
  <c r="E1315" i="27" s="1"/>
  <c r="B1314" i="27"/>
  <c r="C1314" i="27"/>
  <c r="A1316" i="27"/>
  <c r="H1316" i="27" l="1"/>
  <c r="D1316" i="27" a="1"/>
  <c r="D1316" i="27" s="1"/>
  <c r="E1316" i="27" s="1"/>
  <c r="B1315" i="27"/>
  <c r="C1315" i="27"/>
  <c r="A1317" i="27"/>
  <c r="H1317" i="27" l="1"/>
  <c r="D1317" i="27" a="1"/>
  <c r="D1317" i="27" s="1"/>
  <c r="E1317" i="27" s="1"/>
  <c r="B1316" i="27"/>
  <c r="C1316" i="27"/>
  <c r="A1318" i="27"/>
  <c r="H1318" i="27" l="1"/>
  <c r="D1318" i="27" a="1"/>
  <c r="D1318" i="27" s="1"/>
  <c r="E1318" i="27" s="1"/>
  <c r="B1317" i="27"/>
  <c r="C1317" i="27"/>
  <c r="A1319" i="27"/>
  <c r="H1319" i="27" l="1"/>
  <c r="D1319" i="27" a="1"/>
  <c r="D1319" i="27" s="1"/>
  <c r="E1319" i="27" s="1"/>
  <c r="B1318" i="27"/>
  <c r="C1318" i="27"/>
  <c r="A1320" i="27"/>
  <c r="H1320" i="27" l="1"/>
  <c r="D1320" i="27" a="1"/>
  <c r="D1320" i="27" s="1"/>
  <c r="E1320" i="27" s="1"/>
  <c r="B1319" i="27"/>
  <c r="C1319" i="27"/>
  <c r="A1321" i="27"/>
  <c r="H1321" i="27" l="1"/>
  <c r="D1321" i="27" a="1"/>
  <c r="D1321" i="27" s="1"/>
  <c r="E1321" i="27" s="1"/>
  <c r="B1320" i="27"/>
  <c r="C1320" i="27"/>
  <c r="A1322" i="27"/>
  <c r="H1322" i="27" l="1"/>
  <c r="D1322" i="27" a="1"/>
  <c r="D1322" i="27" s="1"/>
  <c r="E1322" i="27" s="1"/>
  <c r="C1321" i="27"/>
  <c r="B1321" i="27"/>
  <c r="A1323" i="27"/>
  <c r="H1323" i="27" l="1"/>
  <c r="D1323" i="27" a="1"/>
  <c r="D1323" i="27" s="1"/>
  <c r="E1323" i="27" s="1"/>
  <c r="B1322" i="27"/>
  <c r="C1322" i="27"/>
  <c r="A1324" i="27"/>
  <c r="H1324" i="27" l="1"/>
  <c r="D1324" i="27" a="1"/>
  <c r="D1324" i="27" s="1"/>
  <c r="E1324" i="27" s="1"/>
  <c r="B1323" i="27"/>
  <c r="C1323" i="27"/>
  <c r="A1325" i="27"/>
  <c r="H1325" i="27" l="1"/>
  <c r="D1325" i="27" a="1"/>
  <c r="D1325" i="27" s="1"/>
  <c r="E1325" i="27" s="1"/>
  <c r="B1324" i="27"/>
  <c r="C1324" i="27"/>
  <c r="A1326" i="27"/>
  <c r="H1326" i="27" l="1"/>
  <c r="D1326" i="27" a="1"/>
  <c r="D1326" i="27" s="1"/>
  <c r="E1326" i="27" s="1"/>
  <c r="B1325" i="27"/>
  <c r="C1325" i="27"/>
  <c r="A1327" i="27"/>
  <c r="H1327" i="27" l="1"/>
  <c r="D1327" i="27" a="1"/>
  <c r="D1327" i="27" s="1"/>
  <c r="E1327" i="27" s="1"/>
  <c r="B1326" i="27"/>
  <c r="C1326" i="27"/>
  <c r="A1328" i="27"/>
  <c r="H1328" i="27" l="1"/>
  <c r="D1328" i="27" a="1"/>
  <c r="D1328" i="27" s="1"/>
  <c r="E1328" i="27" s="1"/>
  <c r="B1327" i="27"/>
  <c r="C1327" i="27"/>
  <c r="A1329" i="27"/>
  <c r="H1329" i="27" l="1"/>
  <c r="D1329" i="27" a="1"/>
  <c r="D1329" i="27" s="1"/>
  <c r="E1329" i="27" s="1"/>
  <c r="B1328" i="27"/>
  <c r="C1328" i="27"/>
  <c r="A1330" i="27"/>
  <c r="H1330" i="27" l="1"/>
  <c r="D1330" i="27" a="1"/>
  <c r="D1330" i="27" s="1"/>
  <c r="E1330" i="27" s="1"/>
  <c r="B1329" i="27"/>
  <c r="C1329" i="27"/>
  <c r="A1331" i="27"/>
  <c r="H1331" i="27" l="1"/>
  <c r="D1331" i="27" a="1"/>
  <c r="D1331" i="27" s="1"/>
  <c r="E1331" i="27" s="1"/>
  <c r="B1330" i="27"/>
  <c r="C1330" i="27"/>
  <c r="A1332" i="27"/>
  <c r="H1332" i="27" l="1"/>
  <c r="D1332" i="27" a="1"/>
  <c r="D1332" i="27" s="1"/>
  <c r="E1332" i="27" s="1"/>
  <c r="B1331" i="27"/>
  <c r="C1331" i="27"/>
  <c r="A1333" i="27"/>
  <c r="H1333" i="27" l="1"/>
  <c r="D1333" i="27" a="1"/>
  <c r="D1333" i="27" s="1"/>
  <c r="E1333" i="27" s="1"/>
  <c r="B1332" i="27"/>
  <c r="C1332" i="27"/>
  <c r="A1334" i="27"/>
  <c r="H1334" i="27" l="1"/>
  <c r="D1334" i="27" a="1"/>
  <c r="D1334" i="27" s="1"/>
  <c r="E1334" i="27" s="1"/>
  <c r="C1333" i="27"/>
  <c r="B1333" i="27"/>
  <c r="A1335" i="27"/>
  <c r="H1335" i="27" l="1"/>
  <c r="D1335" i="27" a="1"/>
  <c r="D1335" i="27" s="1"/>
  <c r="E1335" i="27" s="1"/>
  <c r="C1334" i="27"/>
  <c r="B1334" i="27"/>
  <c r="A1336" i="27"/>
  <c r="H1336" i="27" l="1"/>
  <c r="D1336" i="27" a="1"/>
  <c r="D1336" i="27" s="1"/>
  <c r="E1336" i="27" s="1"/>
  <c r="B1335" i="27"/>
  <c r="C1335" i="27"/>
  <c r="A1337" i="27"/>
  <c r="H1337" i="27" l="1"/>
  <c r="D1337" i="27" a="1"/>
  <c r="D1337" i="27" s="1"/>
  <c r="E1337" i="27" s="1"/>
  <c r="B1336" i="27"/>
  <c r="C1336" i="27"/>
  <c r="A1338" i="27"/>
  <c r="H1338" i="27" l="1"/>
  <c r="D1338" i="27" a="1"/>
  <c r="D1338" i="27" s="1"/>
  <c r="E1338" i="27" s="1"/>
  <c r="C1337" i="27"/>
  <c r="B1337" i="27"/>
  <c r="A1339" i="27"/>
  <c r="H1339" i="27" l="1"/>
  <c r="D1339" i="27" a="1"/>
  <c r="D1339" i="27" s="1"/>
  <c r="E1339" i="27" s="1"/>
  <c r="B1338" i="27"/>
  <c r="C1338" i="27"/>
  <c r="A1340" i="27"/>
  <c r="H1340" i="27" l="1"/>
  <c r="D1340" i="27" a="1"/>
  <c r="D1340" i="27" s="1"/>
  <c r="E1340" i="27" s="1"/>
  <c r="C1339" i="27"/>
  <c r="B1339" i="27"/>
  <c r="A1341" i="27"/>
  <c r="H1341" i="27" l="1"/>
  <c r="D1341" i="27" a="1"/>
  <c r="D1341" i="27" s="1"/>
  <c r="E1341" i="27" s="1"/>
  <c r="C1340" i="27"/>
  <c r="B1340" i="27"/>
  <c r="A1342" i="27"/>
  <c r="H1342" i="27" l="1"/>
  <c r="D1342" i="27" a="1"/>
  <c r="D1342" i="27" s="1"/>
  <c r="E1342" i="27" s="1"/>
  <c r="B1341" i="27"/>
  <c r="C1341" i="27"/>
  <c r="A1343" i="27"/>
  <c r="H1343" i="27" l="1"/>
  <c r="D1343" i="27" a="1"/>
  <c r="D1343" i="27" s="1"/>
  <c r="E1343" i="27" s="1"/>
  <c r="B1342" i="27"/>
  <c r="C1342" i="27"/>
  <c r="A1344" i="27"/>
  <c r="H1344" i="27" l="1"/>
  <c r="D1344" i="27" a="1"/>
  <c r="D1344" i="27" s="1"/>
  <c r="E1344" i="27" s="1"/>
  <c r="B1343" i="27"/>
  <c r="C1343" i="27"/>
  <c r="A1345" i="27"/>
  <c r="H1345" i="27" l="1"/>
  <c r="D1345" i="27" a="1"/>
  <c r="D1345" i="27" s="1"/>
  <c r="E1345" i="27" s="1"/>
  <c r="C1344" i="27"/>
  <c r="B1344" i="27"/>
  <c r="A1346" i="27"/>
  <c r="H1346" i="27" l="1"/>
  <c r="D1346" i="27" a="1"/>
  <c r="D1346" i="27" s="1"/>
  <c r="E1346" i="27" s="1"/>
  <c r="B1345" i="27"/>
  <c r="C1345" i="27"/>
  <c r="A1347" i="27"/>
  <c r="H1347" i="27" l="1"/>
  <c r="D1347" i="27" a="1"/>
  <c r="D1347" i="27" s="1"/>
  <c r="E1347" i="27" s="1"/>
  <c r="B1346" i="27"/>
  <c r="C1346" i="27"/>
  <c r="A1348" i="27"/>
  <c r="H1348" i="27" l="1"/>
  <c r="D1348" i="27" a="1"/>
  <c r="D1348" i="27" s="1"/>
  <c r="E1348" i="27" s="1"/>
  <c r="C1347" i="27"/>
  <c r="B1347" i="27"/>
  <c r="A1349" i="27"/>
  <c r="H1349" i="27" l="1"/>
  <c r="D1349" i="27" a="1"/>
  <c r="D1349" i="27" s="1"/>
  <c r="E1349" i="27" s="1"/>
  <c r="B1348" i="27"/>
  <c r="C1348" i="27"/>
  <c r="A1350" i="27"/>
  <c r="H1350" i="27" l="1"/>
  <c r="D1350" i="27" a="1"/>
  <c r="D1350" i="27" s="1"/>
  <c r="E1350" i="27" s="1"/>
  <c r="B1349" i="27"/>
  <c r="C1349" i="27"/>
  <c r="A1351" i="27"/>
  <c r="H1351" i="27" l="1"/>
  <c r="D1351" i="27" a="1"/>
  <c r="D1351" i="27" s="1"/>
  <c r="E1351" i="27" s="1"/>
  <c r="B1350" i="27"/>
  <c r="C1350" i="27"/>
  <c r="A1352" i="27"/>
  <c r="H1352" i="27" l="1"/>
  <c r="D1352" i="27" a="1"/>
  <c r="D1352" i="27" s="1"/>
  <c r="E1352" i="27" s="1"/>
  <c r="B1351" i="27"/>
  <c r="C1351" i="27"/>
  <c r="A1353" i="27"/>
  <c r="H1353" i="27" l="1"/>
  <c r="D1353" i="27" a="1"/>
  <c r="D1353" i="27" s="1"/>
  <c r="E1353" i="27" s="1"/>
  <c r="B1352" i="27"/>
  <c r="C1352" i="27"/>
  <c r="A1354" i="27"/>
  <c r="H1354" i="27" l="1"/>
  <c r="D1354" i="27" a="1"/>
  <c r="D1354" i="27" s="1"/>
  <c r="E1354" i="27" s="1"/>
  <c r="C1353" i="27"/>
  <c r="B1353" i="27"/>
  <c r="A1355" i="27"/>
  <c r="H1355" i="27" l="1"/>
  <c r="D1355" i="27" a="1"/>
  <c r="D1355" i="27" s="1"/>
  <c r="E1355" i="27" s="1"/>
  <c r="B1354" i="27"/>
  <c r="C1354" i="27"/>
  <c r="A1356" i="27"/>
  <c r="H1356" i="27" l="1"/>
  <c r="D1356" i="27" a="1"/>
  <c r="D1356" i="27" s="1"/>
  <c r="E1356" i="27" s="1"/>
  <c r="B1355" i="27"/>
  <c r="C1355" i="27"/>
  <c r="A1357" i="27"/>
  <c r="H1357" i="27" l="1"/>
  <c r="D1357" i="27" a="1"/>
  <c r="D1357" i="27" s="1"/>
  <c r="E1357" i="27" s="1"/>
  <c r="B1356" i="27"/>
  <c r="C1356" i="27"/>
  <c r="A1358" i="27"/>
  <c r="H1358" i="27" l="1"/>
  <c r="D1358" i="27" a="1"/>
  <c r="D1358" i="27" s="1"/>
  <c r="E1358" i="27" s="1"/>
  <c r="B1357" i="27"/>
  <c r="C1357" i="27"/>
  <c r="A1359" i="27"/>
  <c r="H1359" i="27" l="1"/>
  <c r="D1359" i="27" a="1"/>
  <c r="D1359" i="27" s="1"/>
  <c r="E1359" i="27" s="1"/>
  <c r="B1358" i="27"/>
  <c r="C1358" i="27"/>
  <c r="A1360" i="27"/>
  <c r="H1360" i="27" l="1"/>
  <c r="D1360" i="27" a="1"/>
  <c r="D1360" i="27" s="1"/>
  <c r="E1360" i="27" s="1"/>
  <c r="B1359" i="27"/>
  <c r="C1359" i="27"/>
  <c r="A1361" i="27"/>
  <c r="H1361" i="27" l="1"/>
  <c r="D1361" i="27" a="1"/>
  <c r="D1361" i="27" s="1"/>
  <c r="E1361" i="27" s="1"/>
  <c r="B1360" i="27"/>
  <c r="C1360" i="27"/>
  <c r="A1362" i="27"/>
  <c r="H1362" i="27" l="1"/>
  <c r="D1362" i="27" a="1"/>
  <c r="D1362" i="27" s="1"/>
  <c r="E1362" i="27" s="1"/>
  <c r="B1361" i="27"/>
  <c r="C1361" i="27"/>
  <c r="A1363" i="27"/>
  <c r="H1363" i="27" l="1"/>
  <c r="D1363" i="27" a="1"/>
  <c r="D1363" i="27" s="1"/>
  <c r="E1363" i="27" s="1"/>
  <c r="B1362" i="27"/>
  <c r="C1362" i="27"/>
  <c r="A1364" i="27"/>
  <c r="H1364" i="27" l="1"/>
  <c r="D1364" i="27" a="1"/>
  <c r="D1364" i="27" s="1"/>
  <c r="E1364" i="27" s="1"/>
  <c r="B1363" i="27"/>
  <c r="C1363" i="27"/>
  <c r="A1365" i="27"/>
  <c r="H1365" i="27" l="1"/>
  <c r="D1365" i="27" a="1"/>
  <c r="D1365" i="27" s="1"/>
  <c r="E1365" i="27" s="1"/>
  <c r="B1364" i="27"/>
  <c r="C1364" i="27"/>
  <c r="A1366" i="27"/>
  <c r="H1366" i="27" l="1"/>
  <c r="D1366" i="27" a="1"/>
  <c r="D1366" i="27" s="1"/>
  <c r="E1366" i="27" s="1"/>
  <c r="B1365" i="27"/>
  <c r="C1365" i="27"/>
  <c r="A1367" i="27"/>
  <c r="H1367" i="27" l="1"/>
  <c r="D1367" i="27" a="1"/>
  <c r="D1367" i="27" s="1"/>
  <c r="E1367" i="27" s="1"/>
  <c r="C1366" i="27"/>
  <c r="B1366" i="27"/>
  <c r="A1368" i="27"/>
  <c r="H1368" i="27" l="1"/>
  <c r="D1368" i="27" a="1"/>
  <c r="D1368" i="27" s="1"/>
  <c r="E1368" i="27" s="1"/>
  <c r="C1367" i="27"/>
  <c r="B1367" i="27"/>
  <c r="A1369" i="27"/>
  <c r="H1369" i="27" l="1"/>
  <c r="D1369" i="27" a="1"/>
  <c r="D1369" i="27" s="1"/>
  <c r="E1369" i="27" s="1"/>
  <c r="C1368" i="27"/>
  <c r="B1368" i="27"/>
  <c r="A1370" i="27"/>
  <c r="H1370" i="27" l="1"/>
  <c r="D1370" i="27" a="1"/>
  <c r="D1370" i="27" s="1"/>
  <c r="E1370" i="27" s="1"/>
  <c r="C1369" i="27"/>
  <c r="B1369" i="27"/>
  <c r="A1371" i="27"/>
  <c r="H1371" i="27" l="1"/>
  <c r="D1371" i="27" a="1"/>
  <c r="D1371" i="27" s="1"/>
  <c r="E1371" i="27" s="1"/>
  <c r="B1370" i="27"/>
  <c r="C1370" i="27"/>
  <c r="A1372" i="27"/>
  <c r="H1372" i="27" l="1"/>
  <c r="D1372" i="27" a="1"/>
  <c r="D1372" i="27" s="1"/>
  <c r="E1372" i="27" s="1"/>
  <c r="C1371" i="27"/>
  <c r="B1371" i="27"/>
  <c r="A1373" i="27"/>
  <c r="H1373" i="27" l="1"/>
  <c r="D1373" i="27" a="1"/>
  <c r="D1373" i="27" s="1"/>
  <c r="E1373" i="27" s="1"/>
  <c r="B1372" i="27"/>
  <c r="C1372" i="27"/>
  <c r="A1374" i="27"/>
  <c r="H1374" i="27" l="1"/>
  <c r="D1374" i="27" a="1"/>
  <c r="D1374" i="27" s="1"/>
  <c r="E1374" i="27" s="1"/>
  <c r="B1373" i="27"/>
  <c r="C1373" i="27"/>
  <c r="A1375" i="27"/>
  <c r="H1375" i="27" l="1"/>
  <c r="D1375" i="27" a="1"/>
  <c r="D1375" i="27" s="1"/>
  <c r="E1375" i="27" s="1"/>
  <c r="C1374" i="27"/>
  <c r="B1374" i="27"/>
  <c r="A1376" i="27"/>
  <c r="H1376" i="27" l="1"/>
  <c r="D1376" i="27" a="1"/>
  <c r="D1376" i="27" s="1"/>
  <c r="E1376" i="27" s="1"/>
  <c r="B1375" i="27"/>
  <c r="C1375" i="27"/>
  <c r="A1377" i="27"/>
  <c r="H1377" i="27" l="1"/>
  <c r="D1377" i="27" a="1"/>
  <c r="D1377" i="27" s="1"/>
  <c r="E1377" i="27" s="1"/>
  <c r="B1376" i="27"/>
  <c r="C1376" i="27"/>
  <c r="A1378" i="27"/>
  <c r="H1378" i="27" l="1"/>
  <c r="D1378" i="27" a="1"/>
  <c r="D1378" i="27" s="1"/>
  <c r="E1378" i="27" s="1"/>
  <c r="C1377" i="27"/>
  <c r="B1377" i="27"/>
  <c r="A1379" i="27"/>
  <c r="H1379" i="27" l="1"/>
  <c r="D1379" i="27" a="1"/>
  <c r="D1379" i="27" s="1"/>
  <c r="E1379" i="27" s="1"/>
  <c r="B1378" i="27"/>
  <c r="C1378" i="27"/>
  <c r="A1380" i="27"/>
  <c r="H1380" i="27" l="1"/>
  <c r="D1380" i="27" a="1"/>
  <c r="D1380" i="27" s="1"/>
  <c r="E1380" i="27" s="1"/>
  <c r="C1379" i="27"/>
  <c r="B1379" i="27"/>
  <c r="A1381" i="27"/>
  <c r="H1381" i="27" l="1"/>
  <c r="D1381" i="27" a="1"/>
  <c r="D1381" i="27" s="1"/>
  <c r="E1381" i="27" s="1"/>
  <c r="B1380" i="27"/>
  <c r="C1380" i="27"/>
  <c r="A1382" i="27"/>
  <c r="H1382" i="27" l="1"/>
  <c r="D1382" i="27" a="1"/>
  <c r="D1382" i="27" s="1"/>
  <c r="E1382" i="27" s="1"/>
  <c r="C1381" i="27"/>
  <c r="B1381" i="27"/>
  <c r="A1383" i="27"/>
  <c r="H1383" i="27" l="1"/>
  <c r="D1383" i="27" a="1"/>
  <c r="D1383" i="27" s="1"/>
  <c r="E1383" i="27" s="1"/>
  <c r="B1382" i="27"/>
  <c r="C1382" i="27"/>
  <c r="A1384" i="27"/>
  <c r="H1384" i="27" l="1"/>
  <c r="D1384" i="27" a="1"/>
  <c r="D1384" i="27" s="1"/>
  <c r="E1384" i="27" s="1"/>
  <c r="B1383" i="27"/>
  <c r="C1383" i="27"/>
  <c r="A1385" i="27"/>
  <c r="H1385" i="27" l="1"/>
  <c r="D1385" i="27" a="1"/>
  <c r="D1385" i="27" s="1"/>
  <c r="E1385" i="27" s="1"/>
  <c r="B1384" i="27"/>
  <c r="C1384" i="27"/>
  <c r="A1386" i="27"/>
  <c r="H1386" i="27" l="1"/>
  <c r="D1386" i="27" a="1"/>
  <c r="D1386" i="27" s="1"/>
  <c r="E1386" i="27" s="1"/>
  <c r="B1385" i="27"/>
  <c r="C1385" i="27"/>
  <c r="A1387" i="27"/>
  <c r="H1387" i="27" l="1"/>
  <c r="D1387" i="27" a="1"/>
  <c r="D1387" i="27" s="1"/>
  <c r="E1387" i="27" s="1"/>
  <c r="B1386" i="27"/>
  <c r="C1386" i="27"/>
  <c r="A1388" i="27"/>
  <c r="H1388" i="27" l="1"/>
  <c r="D1388" i="27" a="1"/>
  <c r="D1388" i="27" s="1"/>
  <c r="E1388" i="27" s="1"/>
  <c r="B1387" i="27"/>
  <c r="C1387" i="27"/>
  <c r="A1389" i="27"/>
  <c r="H1389" i="27" l="1"/>
  <c r="D1389" i="27" a="1"/>
  <c r="D1389" i="27" s="1"/>
  <c r="E1389" i="27" s="1"/>
  <c r="B1388" i="27"/>
  <c r="C1388" i="27"/>
  <c r="A1390" i="27"/>
  <c r="H1390" i="27" l="1"/>
  <c r="D1390" i="27" a="1"/>
  <c r="D1390" i="27" s="1"/>
  <c r="E1390" i="27" s="1"/>
  <c r="B1389" i="27"/>
  <c r="C1389" i="27"/>
  <c r="A1391" i="27"/>
  <c r="H1391" i="27" l="1"/>
  <c r="D1391" i="27" a="1"/>
  <c r="D1391" i="27" s="1"/>
  <c r="E1391" i="27" s="1"/>
  <c r="B1390" i="27"/>
  <c r="C1390" i="27"/>
  <c r="A1392" i="27"/>
  <c r="H1392" i="27" l="1"/>
  <c r="D1392" i="27" a="1"/>
  <c r="D1392" i="27" s="1"/>
  <c r="E1392" i="27" s="1"/>
  <c r="B1391" i="27"/>
  <c r="C1391" i="27"/>
  <c r="A1393" i="27"/>
  <c r="H1393" i="27" l="1"/>
  <c r="D1393" i="27" a="1"/>
  <c r="D1393" i="27" s="1"/>
  <c r="E1393" i="27" s="1"/>
  <c r="B1392" i="27"/>
  <c r="C1392" i="27"/>
  <c r="A1394" i="27"/>
  <c r="H1394" i="27" l="1"/>
  <c r="D1394" i="27" a="1"/>
  <c r="D1394" i="27" s="1"/>
  <c r="E1394" i="27" s="1"/>
  <c r="B1393" i="27"/>
  <c r="C1393" i="27"/>
  <c r="A1395" i="27"/>
  <c r="H1395" i="27" l="1"/>
  <c r="D1395" i="27" a="1"/>
  <c r="D1395" i="27" s="1"/>
  <c r="E1395" i="27" s="1"/>
  <c r="B1394" i="27"/>
  <c r="C1394" i="27"/>
  <c r="A1396" i="27"/>
  <c r="H1396" i="27" l="1"/>
  <c r="D1396" i="27" a="1"/>
  <c r="D1396" i="27" s="1"/>
  <c r="E1396" i="27" s="1"/>
  <c r="B1395" i="27"/>
  <c r="C1395" i="27"/>
  <c r="A1397" i="27"/>
  <c r="H1397" i="27" l="1"/>
  <c r="D1397" i="27" a="1"/>
  <c r="D1397" i="27" s="1"/>
  <c r="E1397" i="27" s="1"/>
  <c r="B1396" i="27"/>
  <c r="C1396" i="27"/>
  <c r="A1398" i="27"/>
  <c r="H1398" i="27" l="1"/>
  <c r="D1398" i="27" a="1"/>
  <c r="D1398" i="27" s="1"/>
  <c r="E1398" i="27" s="1"/>
  <c r="B1397" i="27"/>
  <c r="C1397" i="27"/>
  <c r="A1399" i="27"/>
  <c r="H1399" i="27" l="1"/>
  <c r="D1399" i="27" a="1"/>
  <c r="D1399" i="27" s="1"/>
  <c r="E1399" i="27" s="1"/>
  <c r="B1398" i="27"/>
  <c r="C1398" i="27"/>
  <c r="A1400" i="27"/>
  <c r="H1400" i="27" l="1"/>
  <c r="D1400" i="27" a="1"/>
  <c r="D1400" i="27" s="1"/>
  <c r="E1400" i="27" s="1"/>
  <c r="B1399" i="27"/>
  <c r="C1399" i="27"/>
  <c r="A1401" i="27"/>
  <c r="H1401" i="27" l="1"/>
  <c r="D1401" i="27" a="1"/>
  <c r="D1401" i="27" s="1"/>
  <c r="E1401" i="27" s="1"/>
  <c r="C1400" i="27"/>
  <c r="B1400" i="27"/>
  <c r="A1402" i="27"/>
  <c r="H1402" i="27" l="1"/>
  <c r="D1402" i="27" a="1"/>
  <c r="D1402" i="27" s="1"/>
  <c r="E1402" i="27" s="1"/>
  <c r="B1401" i="27"/>
  <c r="C1401" i="27"/>
  <c r="A1403" i="27"/>
  <c r="H1403" i="27" l="1"/>
  <c r="D1403" i="27" a="1"/>
  <c r="D1403" i="27" s="1"/>
  <c r="E1403" i="27" s="1"/>
  <c r="B1402" i="27"/>
  <c r="C1402" i="27"/>
  <c r="A1404" i="27"/>
  <c r="H1404" i="27" l="1"/>
  <c r="D1404" i="27" a="1"/>
  <c r="D1404" i="27" s="1"/>
  <c r="E1404" i="27" s="1"/>
  <c r="B1403" i="27"/>
  <c r="C1403" i="27"/>
  <c r="A1405" i="27"/>
  <c r="H1405" i="27" l="1"/>
  <c r="D1405" i="27" a="1"/>
  <c r="D1405" i="27" s="1"/>
  <c r="E1405" i="27" s="1"/>
  <c r="B1404" i="27"/>
  <c r="C1404" i="27"/>
  <c r="A1406" i="27"/>
  <c r="H1406" i="27" l="1"/>
  <c r="D1406" i="27" a="1"/>
  <c r="D1406" i="27" s="1"/>
  <c r="E1406" i="27" s="1"/>
  <c r="B1405" i="27"/>
  <c r="C1405" i="27"/>
  <c r="A1407" i="27"/>
  <c r="H1407" i="27" l="1"/>
  <c r="D1407" i="27" a="1"/>
  <c r="D1407" i="27" s="1"/>
  <c r="E1407" i="27" s="1"/>
  <c r="C1406" i="27"/>
  <c r="B1406" i="27"/>
  <c r="A1408" i="27"/>
  <c r="H1408" i="27" l="1"/>
  <c r="D1408" i="27" a="1"/>
  <c r="D1408" i="27" s="1"/>
  <c r="E1408" i="27" s="1"/>
  <c r="B1407" i="27"/>
  <c r="C1407" i="27"/>
  <c r="A1409" i="27"/>
  <c r="H1409" i="27" l="1"/>
  <c r="D1409" i="27" a="1"/>
  <c r="D1409" i="27" s="1"/>
  <c r="E1409" i="27" s="1"/>
  <c r="B1408" i="27"/>
  <c r="C1408" i="27"/>
  <c r="A1410" i="27"/>
  <c r="H1410" i="27" l="1"/>
  <c r="D1410" i="27" a="1"/>
  <c r="D1410" i="27" s="1"/>
  <c r="E1410" i="27" s="1"/>
  <c r="B1409" i="27"/>
  <c r="C1409" i="27"/>
  <c r="A1411" i="27"/>
  <c r="H1411" i="27" l="1"/>
  <c r="D1411" i="27" a="1"/>
  <c r="D1411" i="27" s="1"/>
  <c r="E1411" i="27" s="1"/>
  <c r="B1410" i="27"/>
  <c r="C1410" i="27"/>
  <c r="A1412" i="27"/>
  <c r="H1412" i="27" l="1"/>
  <c r="D1412" i="27" a="1"/>
  <c r="D1412" i="27" s="1"/>
  <c r="E1412" i="27" s="1"/>
  <c r="B1411" i="27"/>
  <c r="C1411" i="27"/>
  <c r="A1413" i="27"/>
  <c r="H1413" i="27" l="1"/>
  <c r="D1413" i="27" a="1"/>
  <c r="D1413" i="27" s="1"/>
  <c r="E1413" i="27" s="1"/>
  <c r="B1412" i="27"/>
  <c r="C1412" i="27"/>
  <c r="A1414" i="27"/>
  <c r="H1414" i="27" l="1"/>
  <c r="D1414" i="27" a="1"/>
  <c r="D1414" i="27" s="1"/>
  <c r="E1414" i="27" s="1"/>
  <c r="B1413" i="27"/>
  <c r="C1413" i="27"/>
  <c r="A1415" i="27"/>
  <c r="H1415" i="27" l="1"/>
  <c r="D1415" i="27" a="1"/>
  <c r="D1415" i="27" s="1"/>
  <c r="E1415" i="27" s="1"/>
  <c r="B1414" i="27"/>
  <c r="C1414" i="27"/>
  <c r="A1416" i="27"/>
  <c r="H1416" i="27" l="1"/>
  <c r="D1416" i="27" a="1"/>
  <c r="D1416" i="27" s="1"/>
  <c r="E1416" i="27" s="1"/>
  <c r="B1415" i="27"/>
  <c r="C1415" i="27"/>
  <c r="A1417" i="27"/>
  <c r="H1417" i="27" l="1"/>
  <c r="D1417" i="27" a="1"/>
  <c r="D1417" i="27" s="1"/>
  <c r="E1417" i="27" s="1"/>
  <c r="B1416" i="27"/>
  <c r="C1416" i="27"/>
  <c r="A1418" i="27"/>
  <c r="H1418" i="27" l="1"/>
  <c r="D1418" i="27" a="1"/>
  <c r="D1418" i="27" s="1"/>
  <c r="E1418" i="27" s="1"/>
  <c r="B1417" i="27"/>
  <c r="C1417" i="27"/>
  <c r="A1419" i="27"/>
  <c r="H1419" i="27" l="1"/>
  <c r="D1419" i="27" a="1"/>
  <c r="D1419" i="27" s="1"/>
  <c r="E1419" i="27" s="1"/>
  <c r="B1418" i="27"/>
  <c r="C1418" i="27"/>
  <c r="A1420" i="27"/>
  <c r="H1420" i="27" l="1"/>
  <c r="D1420" i="27" a="1"/>
  <c r="D1420" i="27" s="1"/>
  <c r="E1420" i="27" s="1"/>
  <c r="B1419" i="27"/>
  <c r="C1419" i="27"/>
  <c r="A1421" i="27"/>
  <c r="H1421" i="27" l="1"/>
  <c r="D1421" i="27" a="1"/>
  <c r="D1421" i="27" s="1"/>
  <c r="E1421" i="27" s="1"/>
  <c r="B1420" i="27"/>
  <c r="C1420" i="27"/>
  <c r="A1422" i="27"/>
  <c r="H1422" i="27" l="1"/>
  <c r="D1422" i="27" a="1"/>
  <c r="D1422" i="27" s="1"/>
  <c r="E1422" i="27" s="1"/>
  <c r="B1421" i="27"/>
  <c r="C1421" i="27"/>
  <c r="A1423" i="27"/>
  <c r="H1423" i="27" l="1"/>
  <c r="D1423" i="27" a="1"/>
  <c r="D1423" i="27" s="1"/>
  <c r="E1423" i="27" s="1"/>
  <c r="B1422" i="27"/>
  <c r="C1422" i="27"/>
  <c r="A1424" i="27"/>
  <c r="H1424" i="27" l="1"/>
  <c r="D1424" i="27" a="1"/>
  <c r="D1424" i="27" s="1"/>
  <c r="E1424" i="27" s="1"/>
  <c r="B1423" i="27"/>
  <c r="C1423" i="27"/>
  <c r="A1425" i="27"/>
  <c r="H1425" i="27" l="1"/>
  <c r="D1425" i="27" a="1"/>
  <c r="D1425" i="27" s="1"/>
  <c r="E1425" i="27" s="1"/>
  <c r="B1424" i="27"/>
  <c r="C1424" i="27"/>
  <c r="A1426" i="27"/>
  <c r="H1426" i="27" l="1"/>
  <c r="D1426" i="27" a="1"/>
  <c r="D1426" i="27" s="1"/>
  <c r="E1426" i="27" s="1"/>
  <c r="B1425" i="27"/>
  <c r="C1425" i="27"/>
  <c r="A1427" i="27"/>
  <c r="H1427" i="27" l="1"/>
  <c r="D1427" i="27" a="1"/>
  <c r="D1427" i="27" s="1"/>
  <c r="E1427" i="27" s="1"/>
  <c r="B1426" i="27"/>
  <c r="C1426" i="27"/>
  <c r="A1428" i="27"/>
  <c r="H1428" i="27" l="1"/>
  <c r="D1428" i="27" a="1"/>
  <c r="D1428" i="27" s="1"/>
  <c r="E1428" i="27" s="1"/>
  <c r="B1427" i="27"/>
  <c r="C1427" i="27"/>
  <c r="A1429" i="27"/>
  <c r="H1429" i="27" l="1"/>
  <c r="D1429" i="27" a="1"/>
  <c r="D1429" i="27" s="1"/>
  <c r="E1429" i="27" s="1"/>
  <c r="B1428" i="27"/>
  <c r="C1428" i="27"/>
  <c r="A1430" i="27"/>
  <c r="H1430" i="27" l="1"/>
  <c r="D1430" i="27" a="1"/>
  <c r="D1430" i="27" s="1"/>
  <c r="E1430" i="27" s="1"/>
  <c r="B1429" i="27"/>
  <c r="C1429" i="27"/>
  <c r="A1431" i="27"/>
  <c r="H1431" i="27" l="1"/>
  <c r="D1431" i="27" a="1"/>
  <c r="D1431" i="27" s="1"/>
  <c r="E1431" i="27" s="1"/>
  <c r="B1430" i="27"/>
  <c r="C1430" i="27"/>
  <c r="A1432" i="27"/>
  <c r="H1432" i="27" l="1"/>
  <c r="D1432" i="27" a="1"/>
  <c r="D1432" i="27" s="1"/>
  <c r="E1432" i="27" s="1"/>
  <c r="B1431" i="27"/>
  <c r="C1431" i="27"/>
  <c r="A1433" i="27"/>
  <c r="H1433" i="27" l="1"/>
  <c r="D1433" i="27" a="1"/>
  <c r="D1433" i="27" s="1"/>
  <c r="E1433" i="27" s="1"/>
  <c r="B1432" i="27"/>
  <c r="C1432" i="27"/>
  <c r="A1434" i="27"/>
  <c r="H1434" i="27" l="1"/>
  <c r="D1434" i="27" a="1"/>
  <c r="D1434" i="27" s="1"/>
  <c r="E1434" i="27" s="1"/>
  <c r="B1433" i="27"/>
  <c r="C1433" i="27"/>
  <c r="A1435" i="27"/>
  <c r="H1435" i="27" l="1"/>
  <c r="D1435" i="27" a="1"/>
  <c r="D1435" i="27" s="1"/>
  <c r="E1435" i="27" s="1"/>
  <c r="B1434" i="27"/>
  <c r="C1434" i="27"/>
  <c r="A1436" i="27"/>
  <c r="H1436" i="27" l="1"/>
  <c r="D1436" i="27" a="1"/>
  <c r="D1436" i="27" s="1"/>
  <c r="E1436" i="27" s="1"/>
  <c r="B1435" i="27"/>
  <c r="C1435" i="27"/>
  <c r="A1437" i="27"/>
  <c r="H1437" i="27" l="1"/>
  <c r="D1437" i="27" a="1"/>
  <c r="D1437" i="27" s="1"/>
  <c r="E1437" i="27" s="1"/>
  <c r="B1436" i="27"/>
  <c r="C1436" i="27"/>
  <c r="A1438" i="27"/>
  <c r="H1438" i="27" l="1"/>
  <c r="D1438" i="27" a="1"/>
  <c r="D1438" i="27" s="1"/>
  <c r="E1438" i="27" s="1"/>
  <c r="B1437" i="27"/>
  <c r="C1437" i="27"/>
  <c r="A1439" i="27"/>
  <c r="H1439" i="27" l="1"/>
  <c r="D1439" i="27" a="1"/>
  <c r="D1439" i="27" s="1"/>
  <c r="E1439" i="27" s="1"/>
  <c r="B1438" i="27"/>
  <c r="C1438" i="27"/>
  <c r="A1440" i="27"/>
  <c r="H1440" i="27" l="1"/>
  <c r="D1440" i="27" a="1"/>
  <c r="D1440" i="27" s="1"/>
  <c r="E1440" i="27" s="1"/>
  <c r="B1439" i="27"/>
  <c r="C1439" i="27"/>
  <c r="A1441" i="27"/>
  <c r="H1441" i="27" l="1"/>
  <c r="D1441" i="27" a="1"/>
  <c r="D1441" i="27" s="1"/>
  <c r="E1441" i="27" s="1"/>
  <c r="B1440" i="27"/>
  <c r="C1440" i="27"/>
  <c r="A1442" i="27"/>
  <c r="H1442" i="27" l="1"/>
  <c r="D1442" i="27" a="1"/>
  <c r="D1442" i="27" s="1"/>
  <c r="E1442" i="27" s="1"/>
  <c r="C1441" i="27"/>
  <c r="B1441" i="27"/>
  <c r="A1443" i="27"/>
  <c r="H1443" i="27" l="1"/>
  <c r="D1443" i="27" a="1"/>
  <c r="D1443" i="27" s="1"/>
  <c r="E1443" i="27" s="1"/>
  <c r="B1442" i="27"/>
  <c r="C1442" i="27"/>
  <c r="A1444" i="27"/>
  <c r="H1444" i="27" l="1"/>
  <c r="D1444" i="27" a="1"/>
  <c r="D1444" i="27" s="1"/>
  <c r="E1444" i="27" s="1"/>
  <c r="B1443" i="27"/>
  <c r="C1443" i="27"/>
  <c r="A1445" i="27"/>
  <c r="H1445" i="27" l="1"/>
  <c r="D1445" i="27" a="1"/>
  <c r="D1445" i="27" s="1"/>
  <c r="E1445" i="27" s="1"/>
  <c r="B1444" i="27"/>
  <c r="C1444" i="27"/>
  <c r="A1446" i="27"/>
  <c r="H1446" i="27" l="1"/>
  <c r="D1446" i="27" a="1"/>
  <c r="D1446" i="27" s="1"/>
  <c r="E1446" i="27" s="1"/>
  <c r="B1445" i="27"/>
  <c r="C1445" i="27"/>
  <c r="A1447" i="27"/>
  <c r="H1447" i="27" l="1"/>
  <c r="D1447" i="27" a="1"/>
  <c r="D1447" i="27" s="1"/>
  <c r="E1447" i="27" s="1"/>
  <c r="B1446" i="27"/>
  <c r="C1446" i="27"/>
  <c r="A1448" i="27"/>
  <c r="H1448" i="27" l="1"/>
  <c r="D1448" i="27" a="1"/>
  <c r="D1448" i="27" s="1"/>
  <c r="E1448" i="27" s="1"/>
  <c r="B1447" i="27"/>
  <c r="C1447" i="27"/>
  <c r="A1449" i="27"/>
  <c r="H1449" i="27" l="1"/>
  <c r="D1449" i="27" a="1"/>
  <c r="D1449" i="27" s="1"/>
  <c r="E1449" i="27" s="1"/>
  <c r="B1448" i="27"/>
  <c r="C1448" i="27"/>
  <c r="A1450" i="27"/>
  <c r="H1450" i="27" l="1"/>
  <c r="D1450" i="27" a="1"/>
  <c r="D1450" i="27" s="1"/>
  <c r="E1450" i="27" s="1"/>
  <c r="B1449" i="27"/>
  <c r="C1449" i="27"/>
  <c r="A1451" i="27"/>
  <c r="H1451" i="27" l="1"/>
  <c r="D1451" i="27" a="1"/>
  <c r="D1451" i="27" s="1"/>
  <c r="E1451" i="27" s="1"/>
  <c r="B1450" i="27"/>
  <c r="C1450" i="27"/>
  <c r="A1452" i="27"/>
  <c r="H1452" i="27" l="1"/>
  <c r="D1452" i="27" a="1"/>
  <c r="D1452" i="27" s="1"/>
  <c r="E1452" i="27" s="1"/>
  <c r="B1451" i="27"/>
  <c r="C1451" i="27"/>
  <c r="A1453" i="27"/>
  <c r="H1453" i="27" l="1"/>
  <c r="D1453" i="27" a="1"/>
  <c r="D1453" i="27" s="1"/>
  <c r="E1453" i="27" s="1"/>
  <c r="B1452" i="27"/>
  <c r="C1452" i="27"/>
  <c r="A1454" i="27"/>
  <c r="H1454" i="27" l="1"/>
  <c r="D1454" i="27" a="1"/>
  <c r="D1454" i="27" s="1"/>
  <c r="E1454" i="27" s="1"/>
  <c r="B1453" i="27"/>
  <c r="C1453" i="27"/>
  <c r="A1455" i="27"/>
  <c r="H1455" i="27" l="1"/>
  <c r="D1455" i="27" a="1"/>
  <c r="D1455" i="27" s="1"/>
  <c r="E1455" i="27" s="1"/>
  <c r="B1454" i="27"/>
  <c r="C1454" i="27"/>
  <c r="A1456" i="27"/>
  <c r="H1456" i="27" l="1"/>
  <c r="D1456" i="27" a="1"/>
  <c r="D1456" i="27" s="1"/>
  <c r="E1456" i="27" s="1"/>
  <c r="B1455" i="27"/>
  <c r="C1455" i="27"/>
  <c r="A1457" i="27"/>
  <c r="H1457" i="27" l="1"/>
  <c r="D1457" i="27" a="1"/>
  <c r="D1457" i="27" s="1"/>
  <c r="E1457" i="27" s="1"/>
  <c r="B1456" i="27"/>
  <c r="C1456" i="27"/>
  <c r="A1458" i="27"/>
  <c r="H1458" i="27" l="1"/>
  <c r="D1458" i="27" a="1"/>
  <c r="D1458" i="27" s="1"/>
  <c r="E1458" i="27" s="1"/>
  <c r="B1457" i="27"/>
  <c r="C1457" i="27"/>
  <c r="A1459" i="27"/>
  <c r="H1459" i="27" l="1"/>
  <c r="D1459" i="27" a="1"/>
  <c r="D1459" i="27" s="1"/>
  <c r="E1459" i="27" s="1"/>
  <c r="B1458" i="27"/>
  <c r="C1458" i="27"/>
  <c r="A1460" i="27"/>
  <c r="H1460" i="27" l="1"/>
  <c r="D1460" i="27" a="1"/>
  <c r="D1460" i="27" s="1"/>
  <c r="E1460" i="27" s="1"/>
  <c r="C1459" i="27"/>
  <c r="B1459" i="27"/>
  <c r="A1461" i="27"/>
  <c r="H1461" i="27" l="1"/>
  <c r="D1461" i="27" a="1"/>
  <c r="D1461" i="27" s="1"/>
  <c r="E1461" i="27" s="1"/>
  <c r="C1460" i="27"/>
  <c r="B1460" i="27"/>
  <c r="A1462" i="27"/>
  <c r="H1462" i="27" l="1"/>
  <c r="D1462" i="27" a="1"/>
  <c r="D1462" i="27" s="1"/>
  <c r="E1462" i="27" s="1"/>
  <c r="B1461" i="27"/>
  <c r="C1461" i="27"/>
  <c r="A1463" i="27"/>
  <c r="H1463" i="27" l="1"/>
  <c r="D1463" i="27" a="1"/>
  <c r="D1463" i="27" s="1"/>
  <c r="E1463" i="27" s="1"/>
  <c r="B1462" i="27"/>
  <c r="C1462" i="27"/>
  <c r="A1464" i="27"/>
  <c r="H1464" i="27" l="1"/>
  <c r="D1464" i="27" a="1"/>
  <c r="D1464" i="27" s="1"/>
  <c r="E1464" i="27" s="1"/>
  <c r="B1463" i="27"/>
  <c r="C1463" i="27"/>
  <c r="A1465" i="27"/>
  <c r="H1465" i="27" l="1"/>
  <c r="D1465" i="27" a="1"/>
  <c r="D1465" i="27" s="1"/>
  <c r="E1465" i="27" s="1"/>
  <c r="B1464" i="27"/>
  <c r="C1464" i="27"/>
  <c r="A1466" i="27"/>
  <c r="H1466" i="27" l="1"/>
  <c r="D1466" i="27" a="1"/>
  <c r="D1466" i="27" s="1"/>
  <c r="E1466" i="27" s="1"/>
  <c r="B1465" i="27"/>
  <c r="C1465" i="27"/>
  <c r="A1467" i="27"/>
  <c r="H1467" i="27" l="1"/>
  <c r="D1467" i="27" a="1"/>
  <c r="D1467" i="27" s="1"/>
  <c r="E1467" i="27" s="1"/>
  <c r="B1466" i="27"/>
  <c r="C1466" i="27"/>
  <c r="A1468" i="27"/>
  <c r="H1468" i="27" l="1"/>
  <c r="D1468" i="27" a="1"/>
  <c r="D1468" i="27" s="1"/>
  <c r="E1468" i="27" s="1"/>
  <c r="B1467" i="27"/>
  <c r="C1467" i="27"/>
  <c r="A1469" i="27"/>
  <c r="H1469" i="27" l="1"/>
  <c r="D1469" i="27" a="1"/>
  <c r="D1469" i="27" s="1"/>
  <c r="E1469" i="27" s="1"/>
  <c r="B1468" i="27"/>
  <c r="C1468" i="27"/>
  <c r="A1470" i="27"/>
  <c r="H1470" i="27" l="1"/>
  <c r="D1470" i="27" a="1"/>
  <c r="D1470" i="27" s="1"/>
  <c r="E1470" i="27" s="1"/>
  <c r="B1469" i="27"/>
  <c r="C1469" i="27"/>
  <c r="A1471" i="27"/>
  <c r="H1471" i="27" l="1"/>
  <c r="D1471" i="27" a="1"/>
  <c r="D1471" i="27" s="1"/>
  <c r="E1471" i="27" s="1"/>
  <c r="B1470" i="27"/>
  <c r="C1470" i="27"/>
  <c r="A1472" i="27"/>
  <c r="H1472" i="27" l="1"/>
  <c r="D1472" i="27" a="1"/>
  <c r="D1472" i="27" s="1"/>
  <c r="E1472" i="27" s="1"/>
  <c r="B1471" i="27"/>
  <c r="C1471" i="27"/>
  <c r="A1473" i="27"/>
  <c r="H1473" i="27" l="1"/>
  <c r="D1473" i="27" a="1"/>
  <c r="D1473" i="27" s="1"/>
  <c r="E1473" i="27" s="1"/>
  <c r="C1472" i="27"/>
  <c r="B1472" i="27"/>
  <c r="A1474" i="27"/>
  <c r="H1474" i="27" l="1"/>
  <c r="D1474" i="27" a="1"/>
  <c r="D1474" i="27" s="1"/>
  <c r="E1474" i="27" s="1"/>
  <c r="B1473" i="27"/>
  <c r="C1473" i="27"/>
  <c r="A1475" i="27"/>
  <c r="H1475" i="27" l="1"/>
  <c r="D1475" i="27" a="1"/>
  <c r="D1475" i="27" s="1"/>
  <c r="E1475" i="27" s="1"/>
  <c r="B1474" i="27"/>
  <c r="C1474" i="27"/>
  <c r="A1476" i="27"/>
  <c r="H1476" i="27" l="1"/>
  <c r="D1476" i="27" a="1"/>
  <c r="D1476" i="27" s="1"/>
  <c r="E1476" i="27" s="1"/>
  <c r="B1475" i="27"/>
  <c r="C1475" i="27"/>
  <c r="A1477" i="27"/>
  <c r="H1477" i="27" l="1"/>
  <c r="D1477" i="27" a="1"/>
  <c r="D1477" i="27" s="1"/>
  <c r="E1477" i="27" s="1"/>
  <c r="B1476" i="27"/>
  <c r="C1476" i="27"/>
  <c r="A1478" i="27"/>
  <c r="H1478" i="27" l="1"/>
  <c r="D1478" i="27" a="1"/>
  <c r="D1478" i="27" s="1"/>
  <c r="E1478" i="27" s="1"/>
  <c r="B1477" i="27"/>
  <c r="C1477" i="27"/>
  <c r="A1479" i="27"/>
  <c r="H1479" i="27" l="1"/>
  <c r="D1479" i="27" a="1"/>
  <c r="D1479" i="27" s="1"/>
  <c r="E1479" i="27" s="1"/>
  <c r="B1478" i="27"/>
  <c r="C1478" i="27"/>
  <c r="A1480" i="27"/>
  <c r="H1480" i="27" l="1"/>
  <c r="D1480" i="27" a="1"/>
  <c r="D1480" i="27" s="1"/>
  <c r="E1480" i="27" s="1"/>
  <c r="B1479" i="27"/>
  <c r="C1479" i="27"/>
  <c r="A1481" i="27"/>
  <c r="H1481" i="27" l="1"/>
  <c r="D1481" i="27" a="1"/>
  <c r="D1481" i="27" s="1"/>
  <c r="E1481" i="27" s="1"/>
  <c r="C1480" i="27"/>
  <c r="B1480" i="27"/>
  <c r="A1482" i="27"/>
  <c r="H1482" i="27" l="1"/>
  <c r="D1482" i="27" a="1"/>
  <c r="D1482" i="27" s="1"/>
  <c r="E1482" i="27" s="1"/>
  <c r="B1481" i="27"/>
  <c r="C1481" i="27"/>
  <c r="A1483" i="27"/>
  <c r="H1483" i="27" l="1"/>
  <c r="D1483" i="27" a="1"/>
  <c r="D1483" i="27" s="1"/>
  <c r="E1483" i="27" s="1"/>
  <c r="B1482" i="27"/>
  <c r="C1482" i="27"/>
  <c r="A1484" i="27"/>
  <c r="H1484" i="27" l="1"/>
  <c r="D1484" i="27" a="1"/>
  <c r="D1484" i="27" s="1"/>
  <c r="E1484" i="27" s="1"/>
  <c r="C1483" i="27"/>
  <c r="B1483" i="27"/>
  <c r="A1485" i="27"/>
  <c r="H1485" i="27" l="1"/>
  <c r="D1485" i="27" a="1"/>
  <c r="D1485" i="27" s="1"/>
  <c r="E1485" i="27" s="1"/>
  <c r="B1484" i="27"/>
  <c r="C1484" i="27"/>
  <c r="A1486" i="27"/>
  <c r="H1486" i="27" l="1"/>
  <c r="D1486" i="27" a="1"/>
  <c r="D1486" i="27" s="1"/>
  <c r="E1486" i="27" s="1"/>
  <c r="C1485" i="27"/>
  <c r="B1485" i="27"/>
  <c r="A1487" i="27"/>
  <c r="H1487" i="27" l="1"/>
  <c r="D1487" i="27" a="1"/>
  <c r="D1487" i="27" s="1"/>
  <c r="E1487" i="27" s="1"/>
  <c r="B1486" i="27"/>
  <c r="C1486" i="27"/>
  <c r="A1488" i="27"/>
  <c r="H1488" i="27" l="1"/>
  <c r="D1488" i="27" a="1"/>
  <c r="D1488" i="27" s="1"/>
  <c r="E1488" i="27" s="1"/>
  <c r="B1487" i="27"/>
  <c r="C1487" i="27"/>
  <c r="A1489" i="27"/>
  <c r="H1489" i="27" l="1"/>
  <c r="D1489" i="27" a="1"/>
  <c r="D1489" i="27" s="1"/>
  <c r="E1489" i="27" s="1"/>
  <c r="B1488" i="27"/>
  <c r="C1488" i="27"/>
  <c r="A1490" i="27"/>
  <c r="H1490" i="27" l="1"/>
  <c r="D1490" i="27" a="1"/>
  <c r="D1490" i="27" s="1"/>
  <c r="E1490" i="27" s="1"/>
  <c r="C1489" i="27"/>
  <c r="B1489" i="27"/>
  <c r="A1491" i="27"/>
  <c r="H1491" i="27" l="1"/>
  <c r="D1491" i="27" a="1"/>
  <c r="D1491" i="27" s="1"/>
  <c r="E1491" i="27" s="1"/>
  <c r="B1490" i="27"/>
  <c r="C1490" i="27"/>
  <c r="A1492" i="27"/>
  <c r="H1492" i="27" l="1"/>
  <c r="D1492" i="27" a="1"/>
  <c r="D1492" i="27" s="1"/>
  <c r="E1492" i="27" s="1"/>
  <c r="B1491" i="27"/>
  <c r="C1491" i="27"/>
  <c r="A1493" i="27"/>
  <c r="H1493" i="27" l="1"/>
  <c r="D1493" i="27" a="1"/>
  <c r="D1493" i="27" s="1"/>
  <c r="E1493" i="27" s="1"/>
  <c r="C1492" i="27"/>
  <c r="B1492" i="27"/>
  <c r="A1494" i="27"/>
  <c r="H1494" i="27" l="1"/>
  <c r="D1494" i="27" a="1"/>
  <c r="D1494" i="27" s="1"/>
  <c r="E1494" i="27" s="1"/>
  <c r="B1493" i="27"/>
  <c r="C1493" i="27"/>
  <c r="A1495" i="27"/>
  <c r="H1495" i="27" l="1"/>
  <c r="D1495" i="27" a="1"/>
  <c r="D1495" i="27" s="1"/>
  <c r="E1495" i="27" s="1"/>
  <c r="B1494" i="27"/>
  <c r="C1494" i="27"/>
  <c r="A1496" i="27"/>
  <c r="H1496" i="27" l="1"/>
  <c r="D1496" i="27" a="1"/>
  <c r="D1496" i="27" s="1"/>
  <c r="E1496" i="27" s="1"/>
  <c r="B1495" i="27"/>
  <c r="C1495" i="27"/>
  <c r="A1497" i="27"/>
  <c r="H1497" i="27" l="1"/>
  <c r="D1497" i="27" a="1"/>
  <c r="D1497" i="27" s="1"/>
  <c r="E1497" i="27" s="1"/>
  <c r="B1496" i="27"/>
  <c r="C1496" i="27"/>
  <c r="A1498" i="27"/>
  <c r="H1498" i="27" l="1"/>
  <c r="D1498" i="27" a="1"/>
  <c r="D1498" i="27" s="1"/>
  <c r="E1498" i="27" s="1"/>
  <c r="B1497" i="27"/>
  <c r="C1497" i="27"/>
  <c r="A1499" i="27"/>
  <c r="H1499" i="27" l="1"/>
  <c r="D1499" i="27" a="1"/>
  <c r="D1499" i="27" s="1"/>
  <c r="E1499" i="27" s="1"/>
  <c r="C1498" i="27"/>
  <c r="B1498" i="27"/>
  <c r="A1500" i="27"/>
  <c r="H1500" i="27" l="1"/>
  <c r="D1500" i="27" a="1"/>
  <c r="D1500" i="27" s="1"/>
  <c r="E1500" i="27" s="1"/>
  <c r="B1499" i="27"/>
  <c r="C1499" i="27"/>
  <c r="A1501" i="27"/>
  <c r="H1501" i="27" l="1"/>
  <c r="D1501" i="27" a="1"/>
  <c r="D1501" i="27" s="1"/>
  <c r="E1501" i="27" s="1"/>
  <c r="C1500" i="27"/>
  <c r="B1500" i="27"/>
  <c r="A1502" i="27"/>
  <c r="H1502" i="27" l="1"/>
  <c r="D1502" i="27" a="1"/>
  <c r="D1502" i="27" s="1"/>
  <c r="E1502" i="27" s="1"/>
  <c r="C1501" i="27"/>
  <c r="B1501" i="27"/>
  <c r="A1503" i="27"/>
  <c r="H1503" i="27" l="1"/>
  <c r="D1503" i="27" a="1"/>
  <c r="D1503" i="27" s="1"/>
  <c r="E1503" i="27" s="1"/>
  <c r="B1502" i="27"/>
  <c r="C1502" i="27"/>
  <c r="A1504" i="27"/>
  <c r="H1504" i="27" l="1"/>
  <c r="D1504" i="27" a="1"/>
  <c r="D1504" i="27" s="1"/>
  <c r="E1504" i="27" s="1"/>
  <c r="B1503" i="27"/>
  <c r="C1503" i="27"/>
  <c r="A1505" i="27"/>
  <c r="H1505" i="27" l="1"/>
  <c r="D1505" i="27" a="1"/>
  <c r="D1505" i="27" s="1"/>
  <c r="E1505" i="27" s="1"/>
  <c r="C1504" i="27"/>
  <c r="B1504" i="27"/>
  <c r="A1506" i="27"/>
  <c r="H1506" i="27" l="1"/>
  <c r="D1506" i="27" a="1"/>
  <c r="D1506" i="27" s="1"/>
  <c r="E1506" i="27" s="1"/>
  <c r="B1505" i="27"/>
  <c r="C1505" i="27"/>
  <c r="A1507" i="27"/>
  <c r="H1507" i="27" l="1"/>
  <c r="D1507" i="27" a="1"/>
  <c r="D1507" i="27" s="1"/>
  <c r="E1507" i="27" s="1"/>
  <c r="B1506" i="27"/>
  <c r="C1506" i="27"/>
  <c r="A1508" i="27"/>
  <c r="H1508" i="27" l="1"/>
  <c r="D1508" i="27" a="1"/>
  <c r="D1508" i="27" s="1"/>
  <c r="E1508" i="27" s="1"/>
  <c r="B1507" i="27"/>
  <c r="C1507" i="27"/>
  <c r="A1509" i="27"/>
  <c r="H1509" i="27" l="1"/>
  <c r="D1509" i="27" a="1"/>
  <c r="D1509" i="27" s="1"/>
  <c r="E1509" i="27" s="1"/>
  <c r="B1508" i="27"/>
  <c r="C1508" i="27"/>
  <c r="A1510" i="27"/>
  <c r="H1510" i="27" l="1"/>
  <c r="D1510" i="27" a="1"/>
  <c r="D1510" i="27" s="1"/>
  <c r="E1510" i="27" s="1"/>
  <c r="B1509" i="27"/>
  <c r="C1509" i="27"/>
  <c r="A1511" i="27"/>
  <c r="H1511" i="27" l="1"/>
  <c r="D1511" i="27" a="1"/>
  <c r="D1511" i="27" s="1"/>
  <c r="E1511" i="27" s="1"/>
  <c r="B1510" i="27"/>
  <c r="C1510" i="27"/>
  <c r="A1512" i="27"/>
  <c r="H1512" i="27" l="1"/>
  <c r="D1512" i="27" a="1"/>
  <c r="D1512" i="27" s="1"/>
  <c r="E1512" i="27" s="1"/>
  <c r="B1511" i="27"/>
  <c r="C1511" i="27"/>
  <c r="A1513" i="27"/>
  <c r="H1513" i="27" l="1"/>
  <c r="D1513" i="27" a="1"/>
  <c r="D1513" i="27" s="1"/>
  <c r="E1513" i="27" s="1"/>
  <c r="B1512" i="27"/>
  <c r="C1512" i="27"/>
  <c r="A1514" i="27"/>
  <c r="H1514" i="27" l="1"/>
  <c r="D1514" i="27" a="1"/>
  <c r="D1514" i="27" s="1"/>
  <c r="E1514" i="27" s="1"/>
  <c r="C1513" i="27"/>
  <c r="B1513" i="27"/>
  <c r="A1515" i="27"/>
  <c r="H1515" i="27" l="1"/>
  <c r="D1515" i="27" a="1"/>
  <c r="D1515" i="27" s="1"/>
  <c r="E1515" i="27" s="1"/>
  <c r="B1514" i="27"/>
  <c r="C1514" i="27"/>
  <c r="A1516" i="27"/>
  <c r="H1516" i="27" l="1"/>
  <c r="D1516" i="27" a="1"/>
  <c r="D1516" i="27" s="1"/>
  <c r="E1516" i="27" s="1"/>
  <c r="C1515" i="27"/>
  <c r="B1515" i="27"/>
  <c r="A1517" i="27"/>
  <c r="H1517" i="27" l="1"/>
  <c r="D1517" i="27" a="1"/>
  <c r="D1517" i="27" s="1"/>
  <c r="E1517" i="27" s="1"/>
  <c r="B1516" i="27"/>
  <c r="C1516" i="27"/>
  <c r="A1518" i="27"/>
  <c r="H1518" i="27" l="1"/>
  <c r="D1518" i="27" a="1"/>
  <c r="D1518" i="27" s="1"/>
  <c r="E1518" i="27" s="1"/>
  <c r="B1517" i="27"/>
  <c r="C1517" i="27"/>
  <c r="A1519" i="27"/>
  <c r="H1519" i="27" l="1"/>
  <c r="D1519" i="27" a="1"/>
  <c r="D1519" i="27" s="1"/>
  <c r="E1519" i="27" s="1"/>
  <c r="B1518" i="27"/>
  <c r="C1518" i="27"/>
  <c r="A1520" i="27"/>
  <c r="H1520" i="27" l="1"/>
  <c r="D1520" i="27" a="1"/>
  <c r="D1520" i="27" s="1"/>
  <c r="E1520" i="27" s="1"/>
  <c r="C1519" i="27"/>
  <c r="B1519" i="27"/>
  <c r="A1521" i="27"/>
  <c r="H1521" i="27" l="1"/>
  <c r="D1521" i="27" a="1"/>
  <c r="D1521" i="27" s="1"/>
  <c r="E1521" i="27" s="1"/>
  <c r="C1520" i="27"/>
  <c r="B1520" i="27"/>
  <c r="A1522" i="27"/>
  <c r="H1522" i="27" l="1"/>
  <c r="D1522" i="27" a="1"/>
  <c r="D1522" i="27" s="1"/>
  <c r="E1522" i="27" s="1"/>
  <c r="B1521" i="27"/>
  <c r="C1521" i="27"/>
  <c r="A1523" i="27"/>
  <c r="H1523" i="27" l="1"/>
  <c r="D1523" i="27" a="1"/>
  <c r="D1523" i="27" s="1"/>
  <c r="E1523" i="27" s="1"/>
  <c r="C1522" i="27"/>
  <c r="B1522" i="27"/>
  <c r="A1524" i="27"/>
  <c r="H1524" i="27" l="1"/>
  <c r="D1524" i="27" a="1"/>
  <c r="D1524" i="27" s="1"/>
  <c r="E1524" i="27" s="1"/>
  <c r="C1523" i="27"/>
  <c r="B1523" i="27"/>
  <c r="A1525" i="27"/>
  <c r="H1525" i="27" l="1"/>
  <c r="D1525" i="27" a="1"/>
  <c r="D1525" i="27" s="1"/>
  <c r="E1525" i="27" s="1"/>
  <c r="B1524" i="27"/>
  <c r="C1524" i="27"/>
  <c r="A1526" i="27"/>
  <c r="H1526" i="27" l="1"/>
  <c r="D1526" i="27" a="1"/>
  <c r="D1526" i="27" s="1"/>
  <c r="B1525" i="27"/>
  <c r="C1525" i="27"/>
  <c r="A1527" i="27"/>
  <c r="H1527" i="27" l="1"/>
  <c r="D1527" i="27" a="1"/>
  <c r="D1527" i="27" s="1"/>
  <c r="E1527" i="27" s="1"/>
  <c r="B1526" i="27"/>
  <c r="E1526" i="27"/>
  <c r="C1526" i="27"/>
  <c r="A1528" i="27"/>
  <c r="H1528" i="27" l="1"/>
  <c r="D1528" i="27" a="1"/>
  <c r="D1528" i="27" s="1"/>
  <c r="E1528" i="27" s="1"/>
  <c r="B1527" i="27"/>
  <c r="C1527" i="27"/>
  <c r="A1529" i="27"/>
  <c r="H1529" i="27" l="1"/>
  <c r="D1529" i="27" a="1"/>
  <c r="D1529" i="27" s="1"/>
  <c r="E1529" i="27" s="1"/>
  <c r="C1528" i="27"/>
  <c r="B1528" i="27"/>
  <c r="A1530" i="27"/>
  <c r="H1530" i="27" l="1"/>
  <c r="D1530" i="27" a="1"/>
  <c r="D1530" i="27" s="1"/>
  <c r="E1530" i="27" s="1"/>
  <c r="B1529" i="27"/>
  <c r="C1529" i="27"/>
  <c r="A1531" i="27"/>
  <c r="H1531" i="27" l="1"/>
  <c r="D1531" i="27" a="1"/>
  <c r="D1531" i="27" s="1"/>
  <c r="E1531" i="27" s="1"/>
  <c r="C1530" i="27"/>
  <c r="B1530" i="27"/>
  <c r="A1532" i="27"/>
  <c r="H1532" i="27" l="1"/>
  <c r="D1532" i="27" a="1"/>
  <c r="D1532" i="27" s="1"/>
  <c r="E1532" i="27" s="1"/>
  <c r="C1531" i="27"/>
  <c r="B1531" i="27"/>
  <c r="A1533" i="27"/>
  <c r="H1533" i="27" l="1"/>
  <c r="D1533" i="27" a="1"/>
  <c r="D1533" i="27" s="1"/>
  <c r="E1533" i="27" s="1"/>
  <c r="C1532" i="27"/>
  <c r="B1532" i="27"/>
  <c r="A1534" i="27"/>
  <c r="H1534" i="27" l="1"/>
  <c r="D1534" i="27" a="1"/>
  <c r="D1534" i="27" s="1"/>
  <c r="E1534" i="27" s="1"/>
  <c r="B1533" i="27"/>
  <c r="C1533" i="27"/>
  <c r="A1535" i="27"/>
  <c r="H1535" i="27" l="1"/>
  <c r="D1535" i="27" a="1"/>
  <c r="D1535" i="27" s="1"/>
  <c r="E1535" i="27" s="1"/>
  <c r="B1534" i="27"/>
  <c r="C1534" i="27"/>
  <c r="A1536" i="27"/>
  <c r="H1536" i="27" l="1"/>
  <c r="D1536" i="27" a="1"/>
  <c r="D1536" i="27" s="1"/>
  <c r="E1536" i="27" s="1"/>
  <c r="B1535" i="27"/>
  <c r="C1535" i="27"/>
  <c r="A1537" i="27"/>
  <c r="H1537" i="27" l="1"/>
  <c r="D1537" i="27" a="1"/>
  <c r="D1537" i="27" s="1"/>
  <c r="E1537" i="27" s="1"/>
  <c r="B1536" i="27"/>
  <c r="C1536" i="27"/>
  <c r="A1538" i="27"/>
  <c r="H1538" i="27" l="1"/>
  <c r="D1538" i="27" a="1"/>
  <c r="D1538" i="27" s="1"/>
  <c r="E1538" i="27" s="1"/>
  <c r="B1537" i="27"/>
  <c r="C1537" i="27"/>
  <c r="A1539" i="27"/>
  <c r="H1539" i="27" l="1"/>
  <c r="D1539" i="27" a="1"/>
  <c r="D1539" i="27" s="1"/>
  <c r="E1539" i="27" s="1"/>
  <c r="C1538" i="27"/>
  <c r="B1538" i="27"/>
  <c r="A1540" i="27"/>
  <c r="H1540" i="27" l="1"/>
  <c r="D1540" i="27" a="1"/>
  <c r="D1540" i="27" s="1"/>
  <c r="E1540" i="27" s="1"/>
  <c r="C1539" i="27"/>
  <c r="B1539" i="27"/>
  <c r="A1541" i="27"/>
  <c r="H1541" i="27" l="1"/>
  <c r="D1541" i="27" a="1"/>
  <c r="D1541" i="27" s="1"/>
  <c r="E1541" i="27" s="1"/>
  <c r="C1540" i="27"/>
  <c r="B1540" i="27"/>
  <c r="A1542" i="27"/>
  <c r="H1542" i="27" l="1"/>
  <c r="D1542" i="27" a="1"/>
  <c r="D1542" i="27" s="1"/>
  <c r="E1542" i="27" s="1"/>
  <c r="B1541" i="27"/>
  <c r="C1541" i="27"/>
  <c r="A1543" i="27"/>
  <c r="H1543" i="27" l="1"/>
  <c r="D1543" i="27" a="1"/>
  <c r="D1543" i="27" s="1"/>
  <c r="E1543" i="27" s="1"/>
  <c r="B1542" i="27"/>
  <c r="C1542" i="27"/>
  <c r="A1544" i="27"/>
  <c r="H1544" i="27" l="1"/>
  <c r="D1544" i="27" a="1"/>
  <c r="D1544" i="27" s="1"/>
  <c r="E1544" i="27" s="1"/>
  <c r="B1543" i="27"/>
  <c r="C1543" i="27"/>
  <c r="A1545" i="27"/>
  <c r="H1545" i="27" l="1"/>
  <c r="D1545" i="27" a="1"/>
  <c r="D1545" i="27" s="1"/>
  <c r="E1545" i="27" s="1"/>
  <c r="B1544" i="27"/>
  <c r="C1544" i="27"/>
  <c r="A1546" i="27"/>
  <c r="H1546" i="27" l="1"/>
  <c r="D1546" i="27" a="1"/>
  <c r="D1546" i="27" s="1"/>
  <c r="E1546" i="27" s="1"/>
  <c r="C1545" i="27"/>
  <c r="B1545" i="27"/>
  <c r="A1547" i="27"/>
  <c r="H1547" i="27" l="1"/>
  <c r="D1547" i="27" a="1"/>
  <c r="D1547" i="27" s="1"/>
  <c r="E1547" i="27" s="1"/>
  <c r="C1546" i="27"/>
  <c r="B1546" i="27"/>
  <c r="A1548" i="27"/>
  <c r="H1548" i="27" l="1"/>
  <c r="D1548" i="27" a="1"/>
  <c r="D1548" i="27" s="1"/>
  <c r="E1548" i="27" s="1"/>
  <c r="C1547" i="27"/>
  <c r="B1547" i="27"/>
  <c r="A1549" i="27"/>
  <c r="H1549" i="27" l="1"/>
  <c r="D1549" i="27" a="1"/>
  <c r="D1549" i="27" s="1"/>
  <c r="E1549" i="27" s="1"/>
  <c r="C1548" i="27"/>
  <c r="B1548" i="27"/>
  <c r="A1550" i="27"/>
  <c r="H1550" i="27" l="1"/>
  <c r="D1550" i="27" a="1"/>
  <c r="D1550" i="27" s="1"/>
  <c r="E1550" i="27" s="1"/>
  <c r="C1549" i="27"/>
  <c r="B1549" i="27"/>
  <c r="A1551" i="27"/>
  <c r="H1551" i="27" l="1"/>
  <c r="D1551" i="27" a="1"/>
  <c r="D1551" i="27" s="1"/>
  <c r="E1551" i="27" s="1"/>
  <c r="B1550" i="27"/>
  <c r="C1550" i="27"/>
  <c r="A1552" i="27"/>
  <c r="H1552" i="27" l="1"/>
  <c r="D1552" i="27" a="1"/>
  <c r="D1552" i="27" s="1"/>
  <c r="E1552" i="27" s="1"/>
  <c r="B1551" i="27"/>
  <c r="C1551" i="27"/>
  <c r="A1553" i="27"/>
  <c r="H1553" i="27" l="1"/>
  <c r="D1553" i="27" a="1"/>
  <c r="D1553" i="27" s="1"/>
  <c r="E1553" i="27" s="1"/>
  <c r="B1552" i="27"/>
  <c r="C1552" i="27"/>
  <c r="A1554" i="27"/>
  <c r="H1554" i="27" l="1"/>
  <c r="D1554" i="27" a="1"/>
  <c r="D1554" i="27" s="1"/>
  <c r="E1554" i="27" s="1"/>
  <c r="C1553" i="27"/>
  <c r="B1553" i="27"/>
  <c r="A1555" i="27"/>
  <c r="H1555" i="27" l="1"/>
  <c r="D1555" i="27" a="1"/>
  <c r="D1555" i="27" s="1"/>
  <c r="E1555" i="27" s="1"/>
  <c r="C1554" i="27"/>
  <c r="B1554" i="27"/>
  <c r="A1556" i="27"/>
  <c r="H1556" i="27" l="1"/>
  <c r="D1556" i="27" a="1"/>
  <c r="D1556" i="27" s="1"/>
  <c r="E1556" i="27" s="1"/>
  <c r="C1555" i="27"/>
  <c r="B1555" i="27"/>
  <c r="A1557" i="27"/>
  <c r="H1557" i="27" l="1"/>
  <c r="D1557" i="27" a="1"/>
  <c r="D1557" i="27" s="1"/>
  <c r="E1557" i="27" s="1"/>
  <c r="C1556" i="27"/>
  <c r="B1556" i="27"/>
  <c r="A1558" i="27"/>
  <c r="H1558" i="27" l="1"/>
  <c r="D1558" i="27" a="1"/>
  <c r="D1558" i="27" s="1"/>
  <c r="E1558" i="27" s="1"/>
  <c r="C1557" i="27"/>
  <c r="B1557" i="27"/>
  <c r="A1559" i="27"/>
  <c r="H1559" i="27" l="1"/>
  <c r="D1559" i="27" a="1"/>
  <c r="D1559" i="27" s="1"/>
  <c r="E1559" i="27" s="1"/>
  <c r="B1558" i="27"/>
  <c r="C1558" i="27"/>
  <c r="A1560" i="27"/>
  <c r="H1560" i="27" l="1"/>
  <c r="D1560" i="27" a="1"/>
  <c r="D1560" i="27" s="1"/>
  <c r="E1560" i="27" s="1"/>
  <c r="B1559" i="27"/>
  <c r="C1559" i="27"/>
  <c r="A1561" i="27"/>
  <c r="H1561" i="27" l="1"/>
  <c r="D1561" i="27" a="1"/>
  <c r="D1561" i="27" s="1"/>
  <c r="E1561" i="27" s="1"/>
  <c r="C1560" i="27"/>
  <c r="B1560" i="27"/>
  <c r="A1562" i="27"/>
  <c r="H1562" i="27" l="1"/>
  <c r="D1562" i="27" a="1"/>
  <c r="D1562" i="27" s="1"/>
  <c r="E1562" i="27" s="1"/>
  <c r="B1561" i="27"/>
  <c r="C1561" i="27"/>
  <c r="A1563" i="27"/>
  <c r="H1563" i="27" l="1"/>
  <c r="D1563" i="27" a="1"/>
  <c r="D1563" i="27" s="1"/>
  <c r="E1563" i="27" s="1"/>
  <c r="C1562" i="27"/>
  <c r="B1562" i="27"/>
  <c r="A1564" i="27"/>
  <c r="H1564" i="27" l="1"/>
  <c r="D1564" i="27" a="1"/>
  <c r="D1564" i="27" s="1"/>
  <c r="E1564" i="27" s="1"/>
  <c r="C1563" i="27"/>
  <c r="B1563" i="27"/>
  <c r="A1565" i="27"/>
  <c r="H1565" i="27" l="1"/>
  <c r="D1565" i="27" a="1"/>
  <c r="D1565" i="27" s="1"/>
  <c r="E1565" i="27" s="1"/>
  <c r="B1564" i="27"/>
  <c r="C1564" i="27"/>
  <c r="A1566" i="27"/>
  <c r="H1566" i="27" l="1"/>
  <c r="D1566" i="27" a="1"/>
  <c r="D1566" i="27" s="1"/>
  <c r="E1566" i="27" s="1"/>
  <c r="C1565" i="27"/>
  <c r="B1565" i="27"/>
  <c r="A1567" i="27"/>
  <c r="H1567" i="27" l="1"/>
  <c r="D1567" i="27" a="1"/>
  <c r="D1567" i="27" s="1"/>
  <c r="E1567" i="27" s="1"/>
  <c r="B1566" i="27"/>
  <c r="C1566" i="27"/>
  <c r="A1568" i="27"/>
  <c r="H1568" i="27" l="1"/>
  <c r="D1568" i="27" a="1"/>
  <c r="D1568" i="27" s="1"/>
  <c r="E1568" i="27" s="1"/>
  <c r="B1567" i="27"/>
  <c r="C1567" i="27"/>
  <c r="A1569" i="27"/>
  <c r="H1569" i="27" l="1"/>
  <c r="D1569" i="27" a="1"/>
  <c r="D1569" i="27" s="1"/>
  <c r="B1568" i="27"/>
  <c r="C1568" i="27"/>
  <c r="A1570" i="27"/>
  <c r="H1570" i="27" l="1"/>
  <c r="D1570" i="27" a="1"/>
  <c r="D1570" i="27" s="1"/>
  <c r="E1570" i="27" s="1"/>
  <c r="B1569" i="27"/>
  <c r="E1569" i="27"/>
  <c r="C1569" i="27"/>
  <c r="A1571" i="27"/>
  <c r="H1571" i="27" l="1"/>
  <c r="D1571" i="27" a="1"/>
  <c r="D1571" i="27" s="1"/>
  <c r="E1571" i="27" s="1"/>
  <c r="C1570" i="27"/>
  <c r="B1570" i="27"/>
  <c r="A1572" i="27"/>
  <c r="H1572" i="27" l="1"/>
  <c r="D1572" i="27" a="1"/>
  <c r="D1572" i="27" s="1"/>
  <c r="E1572" i="27" s="1"/>
  <c r="C1571" i="27"/>
  <c r="B1571" i="27"/>
  <c r="A1573" i="27"/>
  <c r="H1573" i="27" l="1"/>
  <c r="D1573" i="27" a="1"/>
  <c r="D1573" i="27" s="1"/>
  <c r="E1573" i="27" s="1"/>
  <c r="B1572" i="27"/>
  <c r="C1572" i="27"/>
  <c r="A1574" i="27"/>
  <c r="H1574" i="27" l="1"/>
  <c r="D1574" i="27" a="1"/>
  <c r="D1574" i="27" s="1"/>
  <c r="E1574" i="27" s="1"/>
  <c r="B1573" i="27"/>
  <c r="C1573" i="27"/>
  <c r="A1575" i="27"/>
  <c r="H1575" i="27" l="1"/>
  <c r="D1575" i="27" a="1"/>
  <c r="D1575" i="27" s="1"/>
  <c r="E1575" i="27" s="1"/>
  <c r="B1574" i="27"/>
  <c r="C1574" i="27"/>
  <c r="A1576" i="27"/>
  <c r="H1576" i="27" l="1"/>
  <c r="D1576" i="27" a="1"/>
  <c r="D1576" i="27" s="1"/>
  <c r="E1576" i="27" s="1"/>
  <c r="B1575" i="27"/>
  <c r="C1575" i="27"/>
  <c r="A1577" i="27"/>
  <c r="H1577" i="27" l="1"/>
  <c r="D1577" i="27" a="1"/>
  <c r="D1577" i="27" s="1"/>
  <c r="E1577" i="27" s="1"/>
  <c r="B1576" i="27"/>
  <c r="C1576" i="27"/>
  <c r="A1578" i="27"/>
  <c r="H1578" i="27" l="1"/>
  <c r="D1578" i="27" a="1"/>
  <c r="D1578" i="27" s="1"/>
  <c r="E1578" i="27" s="1"/>
  <c r="B1577" i="27"/>
  <c r="C1577" i="27"/>
  <c r="A1579" i="27"/>
  <c r="H1579" i="27" l="1"/>
  <c r="D1579" i="27" a="1"/>
  <c r="D1579" i="27" s="1"/>
  <c r="E1579" i="27" s="1"/>
  <c r="C1578" i="27"/>
  <c r="B1578" i="27"/>
  <c r="A1580" i="27"/>
  <c r="H1580" i="27" l="1"/>
  <c r="D1580" i="27" a="1"/>
  <c r="D1580" i="27" s="1"/>
  <c r="E1580" i="27" s="1"/>
  <c r="C1579" i="27"/>
  <c r="B1579" i="27"/>
  <c r="A1581" i="27"/>
  <c r="H1581" i="27" l="1"/>
  <c r="D1581" i="27" a="1"/>
  <c r="D1581" i="27" s="1"/>
  <c r="E1581" i="27" s="1"/>
  <c r="C1580" i="27"/>
  <c r="B1580" i="27"/>
  <c r="A1582" i="27"/>
  <c r="H1582" i="27" l="1"/>
  <c r="D1582" i="27" a="1"/>
  <c r="D1582" i="27" s="1"/>
  <c r="E1582" i="27" s="1"/>
  <c r="B1581" i="27"/>
  <c r="C1581" i="27"/>
  <c r="A1583" i="27"/>
  <c r="H1583" i="27" l="1"/>
  <c r="D1583" i="27" a="1"/>
  <c r="D1583" i="27" s="1"/>
  <c r="E1583" i="27" s="1"/>
  <c r="B1582" i="27"/>
  <c r="C1582" i="27"/>
  <c r="A1584" i="27"/>
  <c r="H1584" i="27" l="1"/>
  <c r="D1584" i="27" a="1"/>
  <c r="D1584" i="27" s="1"/>
  <c r="E1584" i="27" s="1"/>
  <c r="B1583" i="27"/>
  <c r="C1583" i="27"/>
  <c r="A1585" i="27"/>
  <c r="H1585" i="27" l="1"/>
  <c r="D1585" i="27" a="1"/>
  <c r="D1585" i="27" s="1"/>
  <c r="B1584" i="27"/>
  <c r="C1584" i="27"/>
  <c r="L37" i="12" l="1"/>
  <c r="M37" i="12" s="1"/>
  <c r="L41" i="12"/>
  <c r="M41" i="12" s="1"/>
  <c r="L36" i="12"/>
  <c r="L40" i="12"/>
  <c r="L38" i="12"/>
  <c r="M38" i="12" s="1"/>
  <c r="E1585" i="27"/>
  <c r="B1585" i="27"/>
  <c r="C1585" i="27"/>
  <c r="J37" i="12"/>
  <c r="J39" i="12" s="1"/>
  <c r="C40" i="12"/>
  <c r="C35" i="12"/>
  <c r="BH2" i="43" s="1"/>
  <c r="C34" i="12"/>
  <c r="BG2" i="43" s="1"/>
  <c r="J38" i="12"/>
  <c r="J40" i="12"/>
  <c r="J41" i="12"/>
  <c r="L39" i="12" l="1"/>
  <c r="D40" i="12" s="1"/>
  <c r="C41" i="12"/>
  <c r="BS2" i="43"/>
  <c r="L42" i="12"/>
  <c r="R42" i="12" s="1"/>
  <c r="J42" i="12"/>
  <c r="R41" i="12"/>
  <c r="S41" i="12"/>
  <c r="R40" i="12"/>
  <c r="R37" i="12"/>
  <c r="R38" i="12"/>
  <c r="M36" i="12"/>
  <c r="M39" i="12" s="1"/>
  <c r="S38" i="12"/>
  <c r="R36" i="12"/>
  <c r="M40" i="12"/>
  <c r="M42" i="12" s="1"/>
  <c r="S37" i="12"/>
  <c r="BV2" i="43" l="1"/>
  <c r="C38" i="12"/>
  <c r="D41" i="12"/>
  <c r="BT2" i="43"/>
  <c r="R39" i="12"/>
  <c r="S40" i="12"/>
  <c r="K42" i="12"/>
  <c r="S36" i="12"/>
  <c r="S42" i="12"/>
  <c r="N42" i="12"/>
  <c r="S39" i="12"/>
  <c r="N39" i="12"/>
  <c r="K39" i="12"/>
  <c r="C39" i="12" l="1"/>
  <c r="BP2" i="43" s="1"/>
  <c r="BM2" i="43"/>
  <c r="BW2" i="43"/>
  <c r="D38" i="12"/>
  <c r="T39" i="12"/>
  <c r="T42" i="12"/>
  <c r="D39" i="12" l="1"/>
  <c r="BN2" i="43"/>
  <c r="BQ2" i="43" l="1"/>
  <c r="C42" i="12"/>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F573E15E-C455-4B10-88AE-ECA0A596CC4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F11664-3CC6-4E95-83C6-9DB1878E198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<sst xmlns="http://schemas.openxmlformats.org/spreadsheetml/2006/main" count="3624" uniqueCount="777">
  <si>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</si>
  <si>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</si>
  <si>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</si>
  <si>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</si>
  <si>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</si>
  <si>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</si>
  <si>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</si>
  <si>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</si>
  <si>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</si>
  <si>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</si>
  <si>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</si>
  <si>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</si>
  <si>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</si>
  <si>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</si>
  <si>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</si>
  <si>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</si>
  <si>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</si>
  <si>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</si>
  <si>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</si>
  <si>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</si>
  <si>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</si>
  <si>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</si>
  <si>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</si>
  <si>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</si>
  <si>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</si>
  <si>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</si>
  <si>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</si>
  <si>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</si>
  <si>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</si>
  <si>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</si>
  <si>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</si>
  <si>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</si>
  <si>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</si>
  <si>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</si>
  <si>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</si>
  <si>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</si>
  <si>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</si>
  <si>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</si>
  <si>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</si>
  <si>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</si>
  <si>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</si>
  <si>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</si>
  <si>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</si>
  <si>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</si>
  <si>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</si>
  <si>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</si>
  <si>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</si>
  <si>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</si>
  <si>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</si>
  <si>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</si>
  <si>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</si>
  <si>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</si>
  <si>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</si>
  <si>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</si>
  <si>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</si>
  <si>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</si>
  <si>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</si>
  <si>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</si>
  <si>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</si>
  <si>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</si>
  <si>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</si>
  <si>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</si>
  <si>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</si>
  <si>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</si>
  <si>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</si>
  <si>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</si>
  <si>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</si>
  <si>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</si>
  <si>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</si>
  <si>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</si>
  <si>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</si>
  <si>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</si>
  <si>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</si>
  <si>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</si>
  <si>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</si>
  <si>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</si>
  <si>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</si>
  <si>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</si>
  <si>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</si>
  <si>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</si>
  <si>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</si>
  <si>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</si>
  <si>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</si>
  <si>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</si>
  <si>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</si>
  <si>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</si>
  <si>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</si>
  <si>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</si>
  <si>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</si>
  <si>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</si>
  <si>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</si>
  <si>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</si>
  <si>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</si>
  <si>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</si>
  <si>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</si>
  <si>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</si>
  <si>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</si>
  <si>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</si>
  <si>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</si>
  <si>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</si>
  <si>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</si>
  <si>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</si>
  <si>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</si>
  <si>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</si>
  <si>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</si>
  <si>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</si>
  <si>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</si>
  <si>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</si>
  <si>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</si>
  <si>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</si>
  <si>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</si>
  <si>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</si>
  <si>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</si>
  <si>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</si>
  <si>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</si>
  <si>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</si>
  <si>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</si>
  <si>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</si>
  <si>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</si>
  <si>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</si>
  <si>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</si>
  <si>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</si>
  <si>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</si>
  <si>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</si>
  <si>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</si>
  <si>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</si>
  <si>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</si>
  <si>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</si>
  <si>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</si>
  <si>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</si>
  <si>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</si>
  <si>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</si>
  <si>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</si>
  <si>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</si>
  <si>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</si>
  <si>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</si>
  <si>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</si>
  <si>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</si>
  <si>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</si>
  <si>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</si>
  <si>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</si>
  <si>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</si>
  <si>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</si>
  <si>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</si>
  <si>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</si>
  <si>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</si>
  <si>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</si>
  <si>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</si>
  <si>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</si>
  <si>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</si>
  <si>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</si>
  <si>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</si>
  <si>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</si>
  <si>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</si>
  <si>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</si>
  <si>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</si>
  <si>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</si>
  <si>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</si>
  <si>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</si>
  <si>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</si>
  <si>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</si>
  <si>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</si>
  <si>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</si>
  <si>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</si>
  <si>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</si>
  <si>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</si>
  <si>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</si>
  <si>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</si>
  <si>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</si>
  <si>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</si>
  <si>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</si>
  <si>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</si>
  <si>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</si>
  <si>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</si>
  <si>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</si>
  <si>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</si>
  <si>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</si>
  <si>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</si>
  <si>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</si>
  <si>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</si>
  <si>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</si>
  <si>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</si>
  <si>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</si>
  <si>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</si>
  <si>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</si>
  <si>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</si>
  <si>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</si>
  <si>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</si>
  <si>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</si>
  <si>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</si>
  <si>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</si>
  <si>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</si>
  <si>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</si>
  <si>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</si>
  <si>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</si>
  <si>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</si>
  <si>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</si>
  <si>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</si>
  <si>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</si>
  <si>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</si>
  <si>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</si>
  <si>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</si>
  <si>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</si>
  <si>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</si>
  <si>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</si>
  <si>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</si>
  <si>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</si>
  <si>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</si>
  <si>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</si>
  <si>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</si>
  <si>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</si>
  <si>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</si>
  <si>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</si>
  <si>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</si>
  <si>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</si>
  <si>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</si>
  <si>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</si>
  <si>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</si>
  <si>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</si>
  <si>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</si>
  <si>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</si>
  <si>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</si>
  <si>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</si>
  <si>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</si>
  <si>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</si>
  <si>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</si>
  <si>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</si>
  <si>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</si>
  <si>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</si>
  <si>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</si>
  <si>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</si>
  <si>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</si>
  <si>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</si>
  <si>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</si>
  <si>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</si>
  <si>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</si>
  <si>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</si>
  <si>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</si>
  <si>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</si>
  <si>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</si>
  <si>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</si>
  <si>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</si>
  <si>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</si>
  <si>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</si>
  <si>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</si>
  <si>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</si>
  <si>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</si>
  <si>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</si>
  <si>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</si>
  <si>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</si>
  <si>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</si>
  <si>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</si>
  <si>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</si>
  <si>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</si>
  <si>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</si>
  <si>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</si>
  <si>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</si>
  <si>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</si>
  <si>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</si>
  <si>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</si>
  <si>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</si>
  <si>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</si>
  <si>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</si>
  <si>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</si>
  <si>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</si>
  <si>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</si>
  <si>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</si>
  <si>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</si>
  <si>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</si>
  <si>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</si>
  <si>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</si>
  <si>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</si>
  <si>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</si>
  <si>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</si>
  <si>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</si>
  <si>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</si>
  <si>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</si>
  <si>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</si>
  <si>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</si>
  <si>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</si>
  <si>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</si>
  <si>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</si>
  <si>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</si>
  <si>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</si>
  <si>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</si>
  <si>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</si>
  <si>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</si>
  <si>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</si>
  <si>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</si>
  <si>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</si>
  <si>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</si>
  <si>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</si>
  <si>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</si>
  <si>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</si>
  <si>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</si>
  <si>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</si>
  <si>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</si>
  <si>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</si>
  <si>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</si>
  <si>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</si>
  <si>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</si>
  <si>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</si>
  <si>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</si>
  <si>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</si>
  <si>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</si>
  <si>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</si>
  <si>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</si>
  <si>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</si>
  <si>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</si>
  <si>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</si>
  <si>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</si>
  <si>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</si>
  <si>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</si>
  <si>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</si>
  <si>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</si>
  <si>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</si>
  <si>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</si>
  <si>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</si>
  <si>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</si>
  <si>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</si>
  <si>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</si>
  <si>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</si>
  <si>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</si>
  <si>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</si>
  <si>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</si>
  <si>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</si>
  <si>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</si>
  <si>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</si>
  <si>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</si>
  <si>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</si>
  <si>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</si>
  <si>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</si>
  <si>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</si>
  <si>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</si>
  <si>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</si>
  <si>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</si>
  <si>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</si>
  <si>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</si>
  <si>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</si>
  <si>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</si>
  <si>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</si>
  <si>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</si>
  <si>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</si>
  <si>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</si>
  <si>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</si>
  <si>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</si>
  <si>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</si>
  <si>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</si>
  <si>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</si>
  <si>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</si>
  <si>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</si>
  <si>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</si>
  <si>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</si>
  <si>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</si>
  <si>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</si>
  <si>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</si>
  <si>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</si>
  <si>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</si>
  <si>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</si>
  <si>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</si>
  <si>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</si>
  <si>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</si>
  <si>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</si>
  <si>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</si>
  <si>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</si>
  <si>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</si>
  <si>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</si>
  <si>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</si>
  <si>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</si>
  <si>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</si>
  <si>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</si>
  <si>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</si>
  <si>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</si>
  <si>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</si>
  <si>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</si>
  <si>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</si>
  <si>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</si>
  <si>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</si>
  <si>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</si>
  <si>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</si>
  <si>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</si>
  <si>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</si>
  <si>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</si>
  <si>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</si>
  <si>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</si>
  <si>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</si>
  <si>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</si>
  <si>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</si>
  <si>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</si>
  <si>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</si>
  <si>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</si>
  <si>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</si>
  <si>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</si>
  <si>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</si>
  <si>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</si>
  <si>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</si>
  <si>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</si>
  <si>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</si>
  <si>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</si>
  <si>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</si>
  <si>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</si>
  <si>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</si>
  <si>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</si>
  <si>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</si>
  <si>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</si>
  <si>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</si>
  <si>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</si>
  <si>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</si>
  <si>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</si>
  <si>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</si>
  <si>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</si>
  <si>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</si>
  <si>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</si>
  <si>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</si>
  <si>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</si>
  <si>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</si>
  <si>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</si>
  <si>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</si>
  <si>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</si>
  <si>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</si>
  <si>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</si>
  <si>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</si>
  <si>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</si>
  <si>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</si>
  <si>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</si>
  <si>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</si>
  <si>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</si>
  <si>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</si>
  <si>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</si>
  <si>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</si>
  <si>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</si>
  <si>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</si>
  <si>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</si>
  <si>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</si>
  <si>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</si>
  <si>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</si>
  <si>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</si>
  <si>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</si>
  <si>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</si>
  <si>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</si>
  <si>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</si>
  <si>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</si>
  <si>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</si>
  <si>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</si>
  <si>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</si>
  <si>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</si>
  <si>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</si>
  <si>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</si>
  <si>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</si>
  <si>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</si>
  <si>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</si>
  <si>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</si>
  <si>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</si>
  <si>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</si>
  <si>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</si>
  <si>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</si>
  <si>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</si>
  <si>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</si>
  <si>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</si>
  <si>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</si>
  <si>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</si>
  <si>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</si>
  <si>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</si>
  <si>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</si>
  <si>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</si>
  <si>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</si>
  <si>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</si>
  <si>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</si>
  <si>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</si>
  <si>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</si>
  <si>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</si>
  <si>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</si>
  <si>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</si>
  <si>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</si>
  <si>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</si>
  <si>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</si>
  <si>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</si>
  <si>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</si>
  <si>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</si>
  <si>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</si>
  <si>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</si>
  <si>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</si>
  <si>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</si>
  <si>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</si>
  <si>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</si>
  <si>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</si>
  <si>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</si>
  <si>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</si>
  <si>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</si>
  <si>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</si>
  <si>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</si>
  <si>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</si>
  <si>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</si>
  <si>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</si>
  <si>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</si>
  <si>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</si>
  <si>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</si>
  <si>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</si>
  <si>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</si>
  <si>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</si>
  <si>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</si>
  <si>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</si>
  <si>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</si>
  <si>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</si>
  <si>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</si>
  <si>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</si>
  <si>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</si>
  <si>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</si>
  <si>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</si>
  <si>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</si>
  <si>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</si>
  <si>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</si>
  <si>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</si>
  <si>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</si>
  <si>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</si>
  <si>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</si>
  <si>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</si>
  <si>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</si>
  <si>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</si>
  <si>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</si>
  <si>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</si>
  <si>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</si>
  <si>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</si>
  <si>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</si>
  <si>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</si>
  <si>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</si>
  <si>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</si>
  <si>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</si>
  <si>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</si>
  <si>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</si>
  <si>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</si>
  <si>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</si>
  <si>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</si>
  <si>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</si>
  <si>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</si>
  <si>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</si>
  <si>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</si>
  <si>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</si>
  <si>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</si>
  <si>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</si>
  <si>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</si>
  <si>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</si>
  <si>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</si>
  <si>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</si>
  <si>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</si>
  <si>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</si>
  <si>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</si>
  <si>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</si>
  <si>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</si>
  <si>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</si>
  <si>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</si>
  <si>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</si>
  <si>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</si>
  <si>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</si>
  <si>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</si>
  <si>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</si>
  <si>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</si>
  <si>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</si>
  <si>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</si>
  <si>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</si>
  <si>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</si>
  <si>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</si>
  <si>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</si>
  <si>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</si>
  <si>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</si>
  <si>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</si>
  <si>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</si>
  <si>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</si>
  <si>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</si>
  <si>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</si>
  <si>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</si>
  <si>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</si>
  <si>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</si>
  <si>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</si>
  <si>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</si>
  <si>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</si>
  <si>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</si>
  <si>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</si>
  <si>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</si>
  <si>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</si>
  <si>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</si>
  <si>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</si>
  <si>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</si>
  <si>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</si>
  <si>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</si>
  <si>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</si>
  <si>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</si>
  <si>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</si>
  <si>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</si>
  <si>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</si>
  <si>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</si>
  <si>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</si>
  <si>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</si>
  <si>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</si>
  <si>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</si>
  <si>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</si>
  <si>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</si>
  <si>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</si>
  <si>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</si>
  <si>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</si>
  <si>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</si>
  <si>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</si>
  <si>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</si>
  <si>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</si>
  <si>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</si>
  <si>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</si>
  <si>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</si>
  <si>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</si>
  <si>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</si>
  <si>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</si>
  <si>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</si>
  <si>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</si>
  <si>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</si>
  <si>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</si>
  <si>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</si>
  <si>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</si>
  <si>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</si>
  <si>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</si>
  <si>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</si>
  <si>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</si>
  <si>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</si>
  <si>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</si>
  <si>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</si>
  <si>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</si>
  <si>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</si>
  <si>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</si>
  <si>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</si>
  <si>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</si>
  <si>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</si>
  <si>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</si>
  <si>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</si>
  <si>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</si>
  <si>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</si>
  <si>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</si>
  <si>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</si>
  <si>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</si>
  <si>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</si>
  <si>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</si>
  <si>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</si>
  <si>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</si>
  <si>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</si>
  <si>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</si>
  <si>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</si>
  <si>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</si>
  <si>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</si>
  <si>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</si>
  <si>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</si>
  <si>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</si>
  <si>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</si>
  <si>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</si>
  <si>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</si>
  <si>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</si>
  <si>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</si>
  <si>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</si>
  <si>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</si>
  <si>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</si>
  <si>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</si>
  <si>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</si>
  <si>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</si>
  <si>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</si>
  <si>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</si>
  <si>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</si>
  <si>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</si>
  <si>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</si>
  <si>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</si>
  <si>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</si>
  <si>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</si>
  <si>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</si>
  <si>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</si>
  <si>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</si>
  <si>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</si>
  <si>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</si>
  <si>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</si>
  <si>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</si>
  <si>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</si>
  <si>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</si>
  <si>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</si>
  <si>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</si>
  <si>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</si>
  <si>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</si>
  <si>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</si>
  <si>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</si>
  <si>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</si>
  <si>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</si>
  <si>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</si>
  <si>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</si>
  <si>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</si>
  <si>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</si>
  <si>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</si>
  <si>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</si>
  <si>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</si>
  <si>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</si>
  <si>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</si>
  <si>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</si>
  <si>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</si>
  <si>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</si>
  <si>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</si>
  <si>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</si>
  <si>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</si>
  <si>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</si>
  <si>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</si>
  <si>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</si>
  <si>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</si>
  <si>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</si>
  <si>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</si>
  <si>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</si>
  <si>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</si>
  <si>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</si>
  <si>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</si>
  <si>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</si>
  <si>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</si>
  <si>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</si>
  <si>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</si>
  <si>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</si>
  <si>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</si>
  <si>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</si>
  <si>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</si>
  <si>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</si>
  <si>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</si>
  <si>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</si>
  <si>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</si>
  <si>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</si>
  <si>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</si>
  <si>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</si>
  <si>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</si>
  <si>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</si>
  <si>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</si>
  <si>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</si>
  <si>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</si>
  <si>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</si>
  <si>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</si>
  <si>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</si>
  <si>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</si>
  <si>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</si>
  <si>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</si>
  <si>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</si>
  <si>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</si>
  <si>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</si>
  <si>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</si>
  <si>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</si>
  <si>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</si>
  <si>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</si>
  <si>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</si>
  <si>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</si>
  <si>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</si>
  <si>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</si>
  <si>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</si>
  <si>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</si>
  <si>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</si>
  <si>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</si>
  <si>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</si>
  <si>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</si>
  <si>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</si>
  <si>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</si>
  <si>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</si>
  <si>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</si>
  <si>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</si>
  <si>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</si>
  <si>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</si>
  <si>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</si>
  <si>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</si>
  <si>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</si>
  <si>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</si>
  <si>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</si>
  <si>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</si>
  <si>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</si>
  <si>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Julien</t>
  </si>
  <si>
    <t>Eynard</t>
  </si>
  <si>
    <t>julien.eynard@univ-perp.fr</t>
  </si>
  <si>
    <t>Stéphane</t>
  </si>
  <si>
    <t>Thil</t>
  </si>
  <si>
    <t>stephane.thil@univ-perp.fr</t>
  </si>
  <si>
    <t>Présentiel</t>
  </si>
  <si>
    <t>Combiné continu et terminal</t>
  </si>
  <si>
    <t>Non</t>
  </si>
  <si>
    <t>Mixte</t>
  </si>
  <si>
    <t>Badgeuse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</si>
</sst>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50" x14ac:knownFonts="1">
    <font>
      <sz val="11"/>
      <color theme="1"/>
      <name val="Calibri"/>
      <family val="2"/>
      <scheme val="minor"/>
    </font>
    <font>
      <sz val="12"/>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3" fillId="0" borderId="0"/>
    <xf numFmtId="165" fontId="3" fillId="0" borderId="0" applyFont="0" applyFill="0" applyBorder="0" applyAlignment="0" applyProtection="0"/>
    <xf numFmtId="166" fontId="3" fillId="0" borderId="0" applyFont="0" applyFill="0" applyBorder="0" applyAlignment="0" applyProtection="0"/>
    <xf numFmtId="0" fontId="5" fillId="0" borderId="0" applyNumberFormat="0" applyFill="0" applyBorder="0" applyAlignment="0" applyProtection="0"/>
    <xf numFmtId="9" fontId="11" fillId="0" borderId="0" applyFont="0" applyFill="0" applyBorder="0" applyAlignment="0" applyProtection="0"/>
    <xf numFmtId="0" fontId="26" fillId="0" borderId="0" applyNumberFormat="0" applyFill="0" applyBorder="0" applyAlignment="0" applyProtection="0"/>
  </cellStyleXfs>
  <cellXfs count="280">
    <xf numFmtId="0" fontId="0" fillId="0" borderId="0" xfId="0"/>
    <xf numFmtId="14" fontId="0" fillId="0" borderId="0" xfId="0" applyNumberFormat="1"/>
    <xf numFmtId="0" fontId="3" fillId="0" borderId="0" xfId="1"/>
    <xf numFmtId="0" fontId="0" fillId="0" borderId="0" xfId="0" applyAlignment="1">
      <alignment vertical="center"/>
    </xf>
    <xf numFmtId="0" fontId="0" fillId="0" borderId="0" xfId="0" applyAlignment="1">
      <alignment vertical="center" wrapText="1"/>
    </xf>
    <xf numFmtId="0" fontId="10" fillId="0" borderId="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4" fillId="3" borderId="32" xfId="0" applyFont="1" applyFill="1" applyBorder="1" applyAlignment="1" applyProtection="1">
      <alignment horizontal="center" vertical="center"/>
      <protection locked="0"/>
    </xf>
    <xf numFmtId="0" fontId="4" fillId="0" borderId="0" xfId="0" applyFont="1"/>
    <xf numFmtId="14" fontId="3" fillId="0" borderId="0" xfId="1" applyNumberFormat="1"/>
    <xf numFmtId="0" fontId="14" fillId="3" borderId="53" xfId="0" applyFont="1" applyFill="1" applyBorder="1" applyAlignment="1" applyProtection="1">
      <alignment horizontal="center" vertical="center"/>
      <protection locked="0"/>
    </xf>
    <xf numFmtId="0" fontId="4" fillId="0" borderId="0" xfId="0" applyFont="1" applyAlignment="1">
      <alignment horizontal="left"/>
    </xf>
    <xf numFmtId="167" fontId="0" fillId="0" borderId="0" xfId="0" applyNumberFormat="1" applyAlignment="1">
      <alignment horizontal="left"/>
    </xf>
    <xf numFmtId="0" fontId="0" fillId="0" borderId="0" xfId="0" quotePrefix="1"/>
    <xf numFmtId="14" fontId="4" fillId="0" borderId="0" xfId="0" applyNumberFormat="1" applyFont="1"/>
    <xf numFmtId="0" fontId="14" fillId="3" borderId="32" xfId="0" applyFont="1" applyFill="1" applyBorder="1" applyAlignment="1" applyProtection="1">
      <alignment horizontal="center" vertical="center" wrapText="1"/>
      <protection locked="0"/>
    </xf>
    <xf numFmtId="0" fontId="14" fillId="3" borderId="53" xfId="0" applyFont="1" applyFill="1" applyBorder="1" applyAlignment="1" applyProtection="1">
      <alignment horizontal="center" vertical="center" wrapText="1"/>
      <protection locked="0"/>
    </xf>
    <xf numFmtId="0" fontId="10" fillId="0" borderId="16" xfId="0" applyFont="1" applyBorder="1" applyAlignment="1" applyProtection="1">
      <alignment horizontal="center" vertical="center"/>
      <protection locked="0"/>
    </xf>
    <xf numFmtId="0" fontId="14" fillId="0" borderId="32"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4" fillId="17" borderId="0" xfId="0" applyFont="1" applyFill="1" applyAlignment="1">
      <alignment vertical="center" wrapText="1"/>
    </xf>
    <xf numFmtId="0" fontId="23"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6" fillId="17" borderId="0" xfId="0" applyFont="1" applyFill="1" applyAlignment="1">
      <alignment vertical="center" wrapText="1"/>
    </xf>
    <xf numFmtId="0" fontId="0" fillId="17" borderId="0" xfId="0" applyFill="1" applyAlignment="1">
      <alignment vertical="center"/>
    </xf>
    <xf numFmtId="0" fontId="30" fillId="17" borderId="0" xfId="0" applyFont="1" applyFill="1" applyAlignment="1">
      <alignment vertical="center" wrapText="1"/>
    </xf>
    <xf numFmtId="0" fontId="19" fillId="17" borderId="0" xfId="0" applyFont="1" applyFill="1" applyAlignment="1">
      <alignment vertical="center" wrapText="1"/>
    </xf>
    <xf numFmtId="0" fontId="21" fillId="17" borderId="0" xfId="0" applyFont="1" applyFill="1" applyAlignment="1">
      <alignment vertical="center" wrapText="1"/>
    </xf>
    <xf numFmtId="0" fontId="37" fillId="17" borderId="0" xfId="0" applyFont="1" applyFill="1" applyAlignment="1">
      <alignment vertical="center" wrapText="1"/>
    </xf>
    <xf numFmtId="0" fontId="39" fillId="0" borderId="0" xfId="0" applyFont="1" applyAlignment="1">
      <alignment vertical="center"/>
    </xf>
    <xf numFmtId="0" fontId="27"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3" fillId="6" borderId="42" xfId="0" applyFont="1" applyFill="1" applyBorder="1" applyAlignment="1">
      <alignment vertical="center" wrapText="1"/>
    </xf>
    <xf numFmtId="0" fontId="13" fillId="6" borderId="3" xfId="0" applyFont="1" applyFill="1" applyBorder="1" applyAlignment="1">
      <alignment vertical="center" wrapText="1"/>
    </xf>
    <xf numFmtId="0" fontId="17" fillId="0" borderId="25" xfId="0" applyFont="1" applyBorder="1" applyAlignment="1">
      <alignment horizontal="right" vertical="center"/>
    </xf>
    <xf numFmtId="0" fontId="17" fillId="0" borderId="54" xfId="0" applyFont="1" applyBorder="1" applyAlignment="1">
      <alignment vertical="center"/>
    </xf>
    <xf numFmtId="0" fontId="31" fillId="0" borderId="38" xfId="0" applyFont="1" applyBorder="1" applyAlignment="1">
      <alignment horizontal="left" vertical="center" wrapText="1"/>
    </xf>
    <xf numFmtId="0" fontId="17" fillId="0" borderId="27" xfId="0" applyFont="1" applyBorder="1" applyAlignment="1">
      <alignment horizontal="right" vertical="center"/>
    </xf>
    <xf numFmtId="0" fontId="17" fillId="0" borderId="50" xfId="0" applyFont="1" applyBorder="1" applyAlignment="1">
      <alignment vertical="center"/>
    </xf>
    <xf numFmtId="0" fontId="31" fillId="0" borderId="35" xfId="0" applyFont="1" applyBorder="1" applyAlignment="1">
      <alignment horizontal="left" vertical="center" wrapText="1"/>
    </xf>
    <xf numFmtId="0" fontId="17" fillId="0" borderId="33" xfId="0" applyFont="1" applyBorder="1" applyAlignment="1">
      <alignment horizontal="right" vertical="center"/>
    </xf>
    <xf numFmtId="1" fontId="17" fillId="0" borderId="50" xfId="0" applyNumberFormat="1" applyFont="1" applyBorder="1" applyAlignment="1">
      <alignment vertical="center"/>
    </xf>
    <xf numFmtId="0" fontId="31" fillId="0" borderId="41" xfId="0" applyFont="1" applyBorder="1" applyAlignment="1">
      <alignment horizontal="left" vertical="center" wrapText="1"/>
    </xf>
    <xf numFmtId="0" fontId="17" fillId="0" borderId="29" xfId="0" applyFont="1" applyBorder="1" applyAlignment="1">
      <alignment horizontal="right" vertical="center"/>
    </xf>
    <xf numFmtId="0" fontId="26" fillId="0" borderId="51" xfId="6" applyNumberFormat="1" applyBorder="1" applyAlignment="1" applyProtection="1">
      <alignment vertical="center"/>
    </xf>
    <xf numFmtId="0" fontId="31" fillId="0" borderId="36" xfId="0" applyFont="1" applyBorder="1" applyAlignment="1">
      <alignment horizontal="left" vertical="center" wrapText="1"/>
    </xf>
    <xf numFmtId="0" fontId="14" fillId="0" borderId="25" xfId="0" applyFont="1" applyBorder="1" applyAlignment="1">
      <alignment horizontal="right" vertical="center"/>
    </xf>
    <xf numFmtId="0" fontId="14" fillId="0" borderId="54" xfId="0" applyFont="1" applyBorder="1" applyAlignment="1">
      <alignment vertical="center" wrapText="1"/>
    </xf>
    <xf numFmtId="0" fontId="24" fillId="0" borderId="0" xfId="0" applyFont="1"/>
    <xf numFmtId="0" fontId="0" fillId="0" borderId="0" xfId="0" applyAlignment="1">
      <alignment horizontal="right" vertical="center"/>
    </xf>
    <xf numFmtId="0" fontId="14" fillId="3" borderId="50" xfId="0" applyFont="1" applyFill="1" applyBorder="1" applyAlignment="1">
      <alignment vertical="center" wrapText="1"/>
    </xf>
    <xf numFmtId="0" fontId="14" fillId="0" borderId="43" xfId="0" applyFont="1" applyBorder="1" applyAlignment="1">
      <alignment horizontal="right" vertical="center" wrapText="1"/>
    </xf>
    <xf numFmtId="0" fontId="31" fillId="0" borderId="22" xfId="0" applyFont="1" applyBorder="1" applyAlignment="1">
      <alignment horizontal="left" vertical="center" wrapText="1"/>
    </xf>
    <xf numFmtId="0" fontId="14" fillId="0" borderId="43" xfId="0" applyFont="1" applyBorder="1" applyAlignment="1">
      <alignment horizontal="right" vertical="center"/>
    </xf>
    <xf numFmtId="0" fontId="14" fillId="0" borderId="57" xfId="0" applyFont="1" applyBorder="1" applyAlignment="1">
      <alignment horizontal="right" vertical="center"/>
    </xf>
    <xf numFmtId="0" fontId="0" fillId="0" borderId="50" xfId="0" applyBorder="1" applyAlignment="1">
      <alignment vertical="center"/>
    </xf>
    <xf numFmtId="0" fontId="14" fillId="0" borderId="56" xfId="0" applyFont="1" applyBorder="1" applyAlignment="1">
      <alignment horizontal="right" vertical="center" wrapText="1"/>
    </xf>
    <xf numFmtId="0" fontId="14" fillId="3" borderId="51" xfId="0" applyFont="1" applyFill="1" applyBorder="1" applyAlignment="1">
      <alignment vertical="center" wrapText="1"/>
    </xf>
    <xf numFmtId="0" fontId="14" fillId="0" borderId="27" xfId="0" applyFont="1" applyBorder="1" applyAlignment="1">
      <alignment horizontal="right" vertical="center" wrapText="1"/>
    </xf>
    <xf numFmtId="0" fontId="14" fillId="0" borderId="50" xfId="0" applyFont="1" applyBorder="1" applyAlignment="1">
      <alignment vertical="center" wrapText="1"/>
    </xf>
    <xf numFmtId="0" fontId="14" fillId="0" borderId="27" xfId="0" applyFont="1" applyBorder="1" applyAlignment="1">
      <alignment horizontal="right" vertical="center"/>
    </xf>
    <xf numFmtId="0" fontId="14" fillId="0" borderId="50" xfId="0" applyFont="1" applyBorder="1" applyAlignment="1">
      <alignment vertical="center"/>
    </xf>
    <xf numFmtId="0" fontId="31" fillId="0" borderId="36" xfId="0" applyFont="1" applyBorder="1" applyAlignment="1">
      <alignment vertical="center" wrapText="1"/>
    </xf>
    <xf numFmtId="0" fontId="14" fillId="0" borderId="55" xfId="0" applyFont="1" applyBorder="1" applyAlignment="1">
      <alignment horizontal="right"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right" vertical="center" wrapText="1"/>
    </xf>
    <xf numFmtId="0" fontId="14" fillId="3" borderId="50" xfId="0" applyFont="1" applyFill="1" applyBorder="1" applyAlignment="1">
      <alignment horizontal="center" vertical="center" wrapText="1"/>
    </xf>
    <xf numFmtId="0" fontId="14" fillId="0" borderId="8" xfId="0" applyFont="1" applyBorder="1" applyAlignment="1">
      <alignment horizontal="right" vertical="center" wrapText="1"/>
    </xf>
    <xf numFmtId="14" fontId="14" fillId="3" borderId="42" xfId="0" applyNumberFormat="1" applyFont="1" applyFill="1" applyBorder="1" applyAlignment="1">
      <alignment vertical="center"/>
    </xf>
    <xf numFmtId="0" fontId="4" fillId="5" borderId="21" xfId="0" applyFont="1" applyFill="1" applyBorder="1" applyAlignment="1">
      <alignment horizontal="center" vertical="top" wrapText="1"/>
    </xf>
    <xf numFmtId="0" fontId="14" fillId="0" borderId="29" xfId="0" applyFont="1" applyBorder="1" applyAlignment="1">
      <alignment horizontal="right" vertical="center" wrapText="1"/>
    </xf>
    <xf numFmtId="14" fontId="14" fillId="3" borderId="51" xfId="0" applyNumberFormat="1" applyFont="1" applyFill="1" applyBorder="1" applyAlignment="1">
      <alignment vertical="center"/>
    </xf>
    <xf numFmtId="0" fontId="4" fillId="5" borderId="24" xfId="0" applyFont="1" applyFill="1" applyBorder="1" applyAlignment="1">
      <alignment vertical="top" wrapText="1"/>
    </xf>
    <xf numFmtId="0" fontId="4" fillId="5" borderId="48" xfId="0" applyFont="1" applyFill="1" applyBorder="1" applyAlignment="1">
      <alignment vertical="top" wrapText="1"/>
    </xf>
    <xf numFmtId="0" fontId="4" fillId="5" borderId="49" xfId="0" applyFont="1" applyFill="1" applyBorder="1" applyAlignment="1">
      <alignment vertical="top" wrapText="1"/>
    </xf>
    <xf numFmtId="0" fontId="4" fillId="5" borderId="23" xfId="0" applyFont="1" applyFill="1" applyBorder="1" applyAlignment="1">
      <alignment vertical="top" wrapText="1"/>
    </xf>
    <xf numFmtId="0" fontId="6" fillId="0" borderId="31" xfId="0" applyFont="1" applyBorder="1" applyAlignment="1">
      <alignment horizontal="center" vertical="center" wrapText="1"/>
    </xf>
    <xf numFmtId="0" fontId="6" fillId="0" borderId="61" xfId="0" applyFont="1" applyBorder="1" applyAlignment="1">
      <alignment horizontal="center" vertical="center" wrapText="1"/>
    </xf>
    <xf numFmtId="0" fontId="14"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4" fillId="3" borderId="32"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4"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4" fillId="0" borderId="33" xfId="0" applyFont="1" applyBorder="1" applyAlignment="1">
      <alignment horizontal="right" vertical="center" wrapText="1"/>
    </xf>
    <xf numFmtId="0" fontId="14" fillId="3" borderId="51" xfId="0" applyFont="1" applyFill="1" applyBorder="1" applyAlignment="1">
      <alignment vertical="center"/>
    </xf>
    <xf numFmtId="0" fontId="14" fillId="0" borderId="25" xfId="0" applyFont="1" applyBorder="1" applyAlignment="1">
      <alignment horizontal="right" vertical="center" wrapText="1"/>
    </xf>
    <xf numFmtId="0" fontId="14" fillId="0" borderId="34" xfId="0" applyFont="1" applyBorder="1" applyAlignment="1">
      <alignment horizontal="right" vertical="center" wrapText="1"/>
    </xf>
    <xf numFmtId="0" fontId="24" fillId="0" borderId="0" xfId="0" applyFont="1" applyAlignment="1">
      <alignment horizontal="right" vertical="center"/>
    </xf>
    <xf numFmtId="0" fontId="14" fillId="0" borderId="34" xfId="0" applyFont="1" applyBorder="1" applyAlignment="1">
      <alignment horizontal="right" vertical="center"/>
    </xf>
    <xf numFmtId="0" fontId="14" fillId="0" borderId="51" xfId="0" applyFont="1" applyBorder="1" applyAlignment="1">
      <alignment vertical="center" wrapText="1"/>
    </xf>
    <xf numFmtId="0" fontId="0" fillId="0" borderId="0" xfId="0" applyAlignment="1">
      <alignment horizontal="center" vertical="center"/>
    </xf>
    <xf numFmtId="164" fontId="20" fillId="0" borderId="0" xfId="0" applyNumberFormat="1" applyFont="1" applyAlignment="1">
      <alignment horizontal="centerContinuous" vertical="center"/>
    </xf>
    <xf numFmtId="0" fontId="0" fillId="0" borderId="0" xfId="0" applyAlignment="1">
      <alignment horizontal="centerContinuous" vertical="center"/>
    </xf>
    <xf numFmtId="0" fontId="2"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1" fillId="18" borderId="63" xfId="0" applyNumberFormat="1" applyFont="1" applyFill="1" applyBorder="1" applyAlignment="1">
      <alignment vertical="center"/>
    </xf>
    <xf numFmtId="0" fontId="7" fillId="0" borderId="10" xfId="0" applyFont="1" applyBorder="1"/>
    <xf numFmtId="164" fontId="9" fillId="0" borderId="7" xfId="0" applyNumberFormat="1" applyFont="1" applyBorder="1" applyAlignment="1">
      <alignment horizontal="right" vertical="center"/>
    </xf>
    <xf numFmtId="0" fontId="7" fillId="0" borderId="18" xfId="0" applyFont="1" applyBorder="1"/>
    <xf numFmtId="14" fontId="18" fillId="0" borderId="0" xfId="0" applyNumberFormat="1" applyFont="1"/>
    <xf numFmtId="0" fontId="10" fillId="0" borderId="7" xfId="0" applyFont="1" applyBorder="1" applyAlignment="1">
      <alignment horizontal="center" vertical="center"/>
    </xf>
    <xf numFmtId="164" fontId="9" fillId="0" borderId="6" xfId="0" applyNumberFormat="1" applyFont="1" applyBorder="1" applyAlignment="1">
      <alignment horizontal="right" vertical="center"/>
    </xf>
    <xf numFmtId="14" fontId="7" fillId="0" borderId="10" xfId="0" applyNumberFormat="1" applyFont="1" applyBorder="1"/>
    <xf numFmtId="164" fontId="9" fillId="0" borderId="13" xfId="0" applyNumberFormat="1" applyFont="1" applyBorder="1" applyAlignment="1">
      <alignment horizontal="right" vertical="center"/>
    </xf>
    <xf numFmtId="164" fontId="9" fillId="0" borderId="12" xfId="0" applyNumberFormat="1" applyFont="1" applyBorder="1" applyAlignment="1">
      <alignment horizontal="right" vertical="center"/>
    </xf>
    <xf numFmtId="164" fontId="9" fillId="0" borderId="9" xfId="0" applyNumberFormat="1" applyFont="1" applyBorder="1" applyAlignment="1">
      <alignment horizontal="right" vertical="center"/>
    </xf>
    <xf numFmtId="0" fontId="10" fillId="0" borderId="6" xfId="0" applyFont="1" applyBorder="1" applyAlignment="1">
      <alignment horizontal="center" vertical="center"/>
    </xf>
    <xf numFmtId="0" fontId="7" fillId="0" borderId="17" xfId="0" applyFont="1" applyBorder="1" applyAlignment="1">
      <alignment horizontal="center" vertical="center"/>
    </xf>
    <xf numFmtId="14" fontId="18" fillId="0" borderId="16" xfId="0" applyNumberFormat="1" applyFont="1" applyBorder="1"/>
    <xf numFmtId="14" fontId="18" fillId="0" borderId="7" xfId="0" applyNumberFormat="1" applyFont="1" applyBorder="1"/>
    <xf numFmtId="0" fontId="2"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10" fillId="0" borderId="16" xfId="0" applyFont="1" applyBorder="1" applyAlignment="1">
      <alignment horizontal="center" vertical="center"/>
    </xf>
    <xf numFmtId="14" fontId="44" fillId="0" borderId="0" xfId="0" applyNumberFormat="1" applyFont="1"/>
    <xf numFmtId="14" fontId="44" fillId="0" borderId="7" xfId="0" applyNumberFormat="1" applyFont="1" applyBorder="1"/>
    <xf numFmtId="0" fontId="7" fillId="0" borderId="67" xfId="0" applyFont="1" applyBorder="1" applyAlignment="1">
      <alignment horizontal="center" vertical="center"/>
    </xf>
    <xf numFmtId="0" fontId="43" fillId="18" borderId="66" xfId="0" applyFont="1" applyFill="1" applyBorder="1" applyAlignment="1">
      <alignment horizontal="center" vertical="center"/>
    </xf>
    <xf numFmtId="0" fontId="44" fillId="0" borderId="10" xfId="0" applyFont="1" applyBorder="1"/>
    <xf numFmtId="0" fontId="44" fillId="0" borderId="10" xfId="0" applyFont="1" applyBorder="1" applyAlignment="1">
      <alignment horizontal="center" vertical="center"/>
    </xf>
    <xf numFmtId="14" fontId="44" fillId="0" borderId="10" xfId="0" applyNumberFormat="1" applyFont="1" applyBorder="1"/>
    <xf numFmtId="0" fontId="44" fillId="0" borderId="17" xfId="0" applyFont="1" applyBorder="1" applyAlignment="1">
      <alignment horizontal="center" vertical="center"/>
    </xf>
    <xf numFmtId="0" fontId="44" fillId="0" borderId="18" xfId="0" applyFont="1" applyBorder="1"/>
    <xf numFmtId="14" fontId="44" fillId="0" borderId="16" xfId="0" applyNumberFormat="1" applyFont="1" applyBorder="1"/>
    <xf numFmtId="0" fontId="24" fillId="0" borderId="0" xfId="0" applyFont="1" applyAlignment="1">
      <alignment vertical="center" wrapText="1"/>
    </xf>
    <xf numFmtId="0" fontId="31" fillId="0" borderId="58" xfId="0" applyFont="1" applyBorder="1" applyAlignment="1">
      <alignment horizontal="left" vertical="top" wrapText="1"/>
    </xf>
    <xf numFmtId="164" fontId="20" fillId="0" borderId="0" xfId="0" applyNumberFormat="1" applyFont="1" applyAlignment="1">
      <alignment horizontal="center" vertical="center"/>
    </xf>
    <xf numFmtId="14" fontId="44" fillId="0" borderId="9" xfId="0" applyNumberFormat="1" applyFont="1" applyBorder="1"/>
    <xf numFmtId="0" fontId="8" fillId="2" borderId="32" xfId="0" applyFont="1" applyFill="1" applyBorder="1" applyAlignment="1">
      <alignment vertical="center"/>
    </xf>
    <xf numFmtId="0" fontId="14"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4"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4" fillId="0" borderId="29" xfId="0" applyFont="1" applyBorder="1" applyAlignment="1">
      <alignment horizontal="right" vertical="center"/>
    </xf>
    <xf numFmtId="0" fontId="14" fillId="0" borderId="51" xfId="0" applyFont="1" applyBorder="1" applyAlignment="1">
      <alignment vertical="center"/>
    </xf>
    <xf numFmtId="0" fontId="14" fillId="0" borderId="37"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8" fillId="0" borderId="7" xfId="0" applyFont="1" applyBorder="1" applyAlignment="1">
      <alignment horizontal="center" vertical="center"/>
    </xf>
    <xf numFmtId="0" fontId="0" fillId="0" borderId="70" xfId="0" applyBorder="1" applyAlignment="1">
      <alignment horizontal="centerContinuous" vertical="center" wrapText="1"/>
    </xf>
    <xf numFmtId="0" fontId="18" fillId="0" borderId="19" xfId="0" applyFont="1" applyBorder="1" applyAlignment="1">
      <alignment horizontal="center" vertical="center"/>
    </xf>
    <xf numFmtId="0" fontId="10" fillId="0" borderId="19" xfId="0" applyFont="1" applyBorder="1" applyAlignment="1">
      <alignment horizontal="center" vertical="center"/>
    </xf>
    <xf numFmtId="0" fontId="14" fillId="0" borderId="56" xfId="0" applyFont="1" applyBorder="1" applyAlignment="1">
      <alignment horizontal="right" vertical="center"/>
    </xf>
    <xf numFmtId="0" fontId="31" fillId="0" borderId="0" xfId="0" applyFont="1" applyAlignment="1">
      <alignment horizontal="right" vertical="center" wrapText="1"/>
    </xf>
    <xf numFmtId="0" fontId="14" fillId="0" borderId="62" xfId="0" applyFont="1" applyBorder="1" applyAlignment="1" applyProtection="1">
      <alignment horizontal="center" vertical="center"/>
      <protection locked="0"/>
    </xf>
    <xf numFmtId="0" fontId="14" fillId="0" borderId="39" xfId="0" applyFont="1" applyBorder="1" applyAlignment="1" applyProtection="1">
      <alignment horizontal="center" vertical="center"/>
      <protection locked="0"/>
    </xf>
    <xf numFmtId="0" fontId="21" fillId="17" borderId="0" xfId="0" applyFont="1" applyFill="1" applyAlignment="1">
      <alignment horizontal="left" vertical="center" wrapText="1"/>
    </xf>
    <xf numFmtId="14" fontId="17"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2" fillId="17" borderId="14" xfId="0" applyFont="1" applyFill="1" applyBorder="1" applyAlignment="1">
      <alignment horizontal="center" vertical="center"/>
    </xf>
    <xf numFmtId="0" fontId="12" fillId="17" borderId="15" xfId="0" applyFont="1" applyFill="1" applyBorder="1" applyAlignment="1">
      <alignment horizontal="center" vertical="center"/>
    </xf>
    <xf numFmtId="0" fontId="12" fillId="17" borderId="11" xfId="0" applyFont="1" applyFill="1" applyBorder="1" applyAlignment="1">
      <alignment horizontal="center" vertical="center"/>
    </xf>
    <xf numFmtId="0" fontId="4" fillId="6" borderId="2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17" fillId="9" borderId="21" xfId="0" applyFont="1" applyFill="1" applyBorder="1" applyAlignment="1">
      <alignment horizontal="center" vertical="center" textRotation="90"/>
    </xf>
    <xf numFmtId="0" fontId="17" fillId="9" borderId="22" xfId="0" applyFont="1" applyFill="1" applyBorder="1" applyAlignment="1">
      <alignment horizontal="center" vertical="center" textRotation="90"/>
    </xf>
    <xf numFmtId="0" fontId="17" fillId="9" borderId="24" xfId="0" applyFont="1" applyFill="1" applyBorder="1" applyAlignment="1">
      <alignment horizontal="center" vertical="center" textRotation="90"/>
    </xf>
    <xf numFmtId="0" fontId="14" fillId="7" borderId="38" xfId="0" applyFont="1" applyFill="1" applyBorder="1" applyAlignment="1">
      <alignment horizontal="center" vertical="center" textRotation="90"/>
    </xf>
    <xf numFmtId="0" fontId="14" fillId="7" borderId="35" xfId="0" applyFont="1" applyFill="1" applyBorder="1" applyAlignment="1">
      <alignment horizontal="center" vertical="center" textRotation="90"/>
    </xf>
    <xf numFmtId="0" fontId="14" fillId="7" borderId="41" xfId="0" applyFont="1" applyFill="1" applyBorder="1" applyAlignment="1">
      <alignment horizontal="center" vertical="center" textRotation="90"/>
    </xf>
    <xf numFmtId="0" fontId="14" fillId="7" borderId="36" xfId="0" applyFont="1" applyFill="1" applyBorder="1" applyAlignment="1">
      <alignment horizontal="center" vertical="center" textRotation="90"/>
    </xf>
    <xf numFmtId="0" fontId="31" fillId="0" borderId="41" xfId="0" applyFont="1" applyBorder="1" applyAlignment="1">
      <alignment horizontal="left" vertical="center" wrapText="1"/>
    </xf>
    <xf numFmtId="0" fontId="31" fillId="0" borderId="24" xfId="0" applyFont="1" applyBorder="1" applyAlignment="1">
      <alignment horizontal="left" vertical="center" wrapText="1"/>
    </xf>
    <xf numFmtId="0" fontId="14" fillId="3" borderId="28" xfId="0" applyFont="1" applyFill="1" applyBorder="1" applyAlignment="1">
      <alignment horizontal="center" vertical="center" wrapText="1"/>
    </xf>
    <xf numFmtId="0" fontId="14" fillId="3" borderId="50" xfId="0" applyFont="1" applyFill="1" applyBorder="1" applyAlignment="1">
      <alignment horizontal="center" vertical="center" wrapText="1"/>
    </xf>
    <xf numFmtId="1" fontId="14" fillId="3" borderId="28" xfId="0" applyNumberFormat="1" applyFont="1" applyFill="1" applyBorder="1" applyAlignment="1">
      <alignment horizontal="center" vertical="center" wrapText="1"/>
    </xf>
    <xf numFmtId="1" fontId="14" fillId="3" borderId="50" xfId="0" applyNumberFormat="1" applyFont="1" applyFill="1" applyBorder="1" applyAlignment="1">
      <alignment horizontal="center" vertical="center" wrapText="1"/>
    </xf>
    <xf numFmtId="0" fontId="14" fillId="3" borderId="30" xfId="0" applyFont="1" applyFill="1" applyBorder="1" applyAlignment="1" applyProtection="1">
      <alignment horizontal="center" vertical="center" wrapText="1"/>
      <protection locked="0"/>
    </xf>
    <xf numFmtId="0" fontId="14" fillId="3" borderId="51" xfId="0" applyFont="1" applyFill="1" applyBorder="1" applyAlignment="1" applyProtection="1">
      <alignment horizontal="center" vertical="center" wrapText="1"/>
      <protection locked="0"/>
    </xf>
    <xf numFmtId="0" fontId="13" fillId="6" borderId="2"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42" xfId="0" applyFont="1" applyFill="1" applyBorder="1" applyAlignment="1">
      <alignment horizontal="center" vertical="center" wrapText="1"/>
    </xf>
    <xf numFmtId="0" fontId="17" fillId="0" borderId="26" xfId="0" applyFont="1" applyBorder="1" applyAlignment="1">
      <alignment horizontal="center" vertical="center"/>
    </xf>
    <xf numFmtId="0" fontId="17"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4" fillId="0" borderId="26" xfId="0" applyFont="1" applyBorder="1" applyAlignment="1" applyProtection="1">
      <alignment horizontal="center" vertical="center" wrapText="1"/>
      <protection locked="0"/>
    </xf>
    <xf numFmtId="0" fontId="14" fillId="0" borderId="54" xfId="0" applyFont="1" applyBorder="1" applyAlignment="1" applyProtection="1">
      <alignment horizontal="center" vertical="center" wrapText="1"/>
      <protection locked="0"/>
    </xf>
    <xf numFmtId="0" fontId="17" fillId="0" borderId="28" xfId="0" applyFont="1" applyBorder="1" applyAlignment="1">
      <alignment horizontal="center" vertical="center"/>
    </xf>
    <xf numFmtId="0" fontId="17" fillId="0" borderId="50" xfId="0" applyFont="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4" fillId="0" borderId="28"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51" xfId="0" applyFont="1" applyBorder="1" applyAlignment="1" applyProtection="1">
      <alignment horizontal="center" vertical="center" wrapText="1"/>
      <protection locked="0"/>
    </xf>
    <xf numFmtId="14" fontId="14" fillId="3" borderId="26" xfId="0" applyNumberFormat="1" applyFont="1" applyFill="1" applyBorder="1" applyAlignment="1">
      <alignment horizontal="center" vertical="center"/>
    </xf>
    <xf numFmtId="14" fontId="14" fillId="3" borderId="54" xfId="0" applyNumberFormat="1" applyFont="1" applyFill="1" applyBorder="1" applyAlignment="1">
      <alignment horizontal="center" vertical="center"/>
    </xf>
    <xf numFmtId="14" fontId="14" fillId="3" borderId="30" xfId="0" applyNumberFormat="1" applyFont="1" applyFill="1" applyBorder="1" applyAlignment="1">
      <alignment horizontal="center" vertical="center"/>
    </xf>
    <xf numFmtId="14" fontId="14" fillId="3" borderId="51" xfId="0" applyNumberFormat="1" applyFont="1" applyFill="1" applyBorder="1" applyAlignment="1">
      <alignment horizontal="center" vertical="center"/>
    </xf>
    <xf numFmtId="0" fontId="14" fillId="3" borderId="64" xfId="0" applyFont="1" applyFill="1" applyBorder="1" applyAlignment="1">
      <alignment horizontal="center" vertical="center"/>
    </xf>
    <xf numFmtId="0" fontId="14" fillId="3" borderId="65" xfId="0" applyFont="1" applyFill="1" applyBorder="1" applyAlignment="1">
      <alignment horizontal="center" vertical="center"/>
    </xf>
    <xf numFmtId="0" fontId="31" fillId="0" borderId="22" xfId="0" applyFont="1" applyBorder="1" applyAlignment="1">
      <alignment horizontal="left" vertical="center" wrapText="1"/>
    </xf>
    <xf numFmtId="0" fontId="31" fillId="0" borderId="58" xfId="0" applyFont="1" applyBorder="1" applyAlignment="1">
      <alignment horizontal="left" vertical="center" wrapText="1"/>
    </xf>
    <xf numFmtId="0" fontId="14" fillId="0" borderId="30" xfId="0" applyFont="1" applyBorder="1" applyAlignment="1">
      <alignment horizontal="center" vertical="center"/>
    </xf>
    <xf numFmtId="0" fontId="14" fillId="0" borderId="51" xfId="0" applyFont="1" applyBorder="1" applyAlignment="1">
      <alignment horizontal="center" vertical="center"/>
    </xf>
    <xf numFmtId="0" fontId="14" fillId="0" borderId="28" xfId="0" applyFont="1" applyBorder="1" applyAlignment="1">
      <alignment horizontal="center" vertical="center" wrapText="1"/>
    </xf>
    <xf numFmtId="0" fontId="14" fillId="0" borderId="50" xfId="0" applyFont="1" applyBorder="1" applyAlignment="1">
      <alignment horizontal="center" vertical="center" wrapText="1"/>
    </xf>
    <xf numFmtId="1" fontId="17" fillId="0" borderId="28" xfId="0" applyNumberFormat="1" applyFont="1" applyBorder="1" applyAlignment="1">
      <alignment horizontal="center" vertical="center"/>
    </xf>
    <xf numFmtId="1" fontId="17" fillId="0" borderId="50" xfId="0" applyNumberFormat="1" applyFont="1" applyBorder="1" applyAlignment="1">
      <alignment horizontal="center" vertical="center"/>
    </xf>
    <xf numFmtId="0" fontId="26" fillId="0" borderId="30" xfId="6" applyNumberFormat="1" applyBorder="1" applyAlignment="1" applyProtection="1">
      <alignment horizontal="center" vertical="center"/>
    </xf>
    <xf numFmtId="0" fontId="26" fillId="0" borderId="51" xfId="6" applyNumberFormat="1" applyBorder="1" applyAlignment="1" applyProtection="1">
      <alignment horizontal="center" vertical="center"/>
    </xf>
    <xf numFmtId="0" fontId="14" fillId="0" borderId="28" xfId="0" applyFont="1" applyBorder="1" applyAlignment="1">
      <alignment horizontal="center" vertical="center"/>
    </xf>
    <xf numFmtId="0" fontId="14" fillId="0" borderId="50" xfId="0" applyFont="1" applyBorder="1" applyAlignment="1">
      <alignment horizontal="center" vertical="center"/>
    </xf>
    <xf numFmtId="0" fontId="14" fillId="19" borderId="21" xfId="0" applyFont="1" applyFill="1" applyBorder="1" applyAlignment="1">
      <alignment horizontal="center" vertical="center" textRotation="90" wrapText="1"/>
    </xf>
    <xf numFmtId="0" fontId="14" fillId="19" borderId="22" xfId="0" applyFont="1" applyFill="1" applyBorder="1" applyAlignment="1">
      <alignment horizontal="center" vertical="center" textRotation="90" wrapText="1"/>
    </xf>
    <xf numFmtId="0" fontId="14" fillId="19" borderId="24" xfId="0" applyFont="1" applyFill="1" applyBorder="1" applyAlignment="1">
      <alignment horizontal="center" vertical="center" textRotation="90" wrapText="1"/>
    </xf>
    <xf numFmtId="0" fontId="14" fillId="17" borderId="21" xfId="0" applyFont="1" applyFill="1" applyBorder="1" applyAlignment="1">
      <alignment horizontal="center" vertical="center" textRotation="90" wrapText="1"/>
    </xf>
    <xf numFmtId="0" fontId="14" fillId="17" borderId="24" xfId="0" applyFont="1" applyFill="1" applyBorder="1" applyAlignment="1">
      <alignment horizontal="center" vertical="center" textRotation="90" wrapText="1"/>
    </xf>
    <xf numFmtId="0" fontId="14" fillId="8" borderId="21" xfId="0" applyFont="1" applyFill="1" applyBorder="1" applyAlignment="1">
      <alignment horizontal="center" vertical="center" textRotation="90" wrapText="1"/>
    </xf>
    <xf numFmtId="0" fontId="14" fillId="8" borderId="22" xfId="0" applyFont="1" applyFill="1" applyBorder="1" applyAlignment="1">
      <alignment horizontal="center" vertical="center" textRotation="90" wrapText="1"/>
    </xf>
    <xf numFmtId="0" fontId="14" fillId="8" borderId="24" xfId="0" applyFont="1" applyFill="1" applyBorder="1" applyAlignment="1">
      <alignment horizontal="center" vertical="center" textRotation="90" wrapText="1"/>
    </xf>
    <xf numFmtId="164" fontId="42" fillId="18" borderId="63" xfId="0" applyNumberFormat="1" applyFont="1" applyFill="1" applyBorder="1" applyAlignment="1">
      <alignment horizontal="center" vertical="center"/>
    </xf>
    <xf numFmtId="0" fontId="14" fillId="0" borderId="0" xfId="0" applyFont="1" applyAlignment="1" applyProtection="1">
      <alignment horizontal="left" vertical="center" wrapText="1"/>
      <protection locked="0"/>
    </xf>
    <xf numFmtId="0" fontId="14" fillId="0" borderId="0" xfId="0" applyFont="1" applyAlignment="1" applyProtection="1">
      <alignment vertical="center" wrapText="1"/>
      <protection locked="0"/>
    </xf>
    <xf numFmtId="0" fontId="8" fillId="2" borderId="32" xfId="0" applyFont="1" applyFill="1" applyBorder="1" applyAlignment="1">
      <alignment horizontal="center" vertical="center"/>
    </xf>
    <xf numFmtId="0" fontId="14" fillId="0" borderId="0" xfId="0" applyFont="1" applyAlignment="1">
      <alignment horizontal="left" vertical="center" wrapText="1"/>
    </xf>
    <xf numFmtId="164" fontId="45" fillId="0" borderId="0" xfId="0" applyNumberFormat="1" applyFont="1" applyAlignment="1">
      <alignment horizontal="center" vertical="center"/>
    </xf>
    <xf numFmtId="164" fontId="20" fillId="0" borderId="0" xfId="0" applyNumberFormat="1" applyFont="1" applyAlignment="1">
      <alignment horizontal="center" vertical="center"/>
    </xf>
    <xf numFmtId="0" fontId="14" fillId="0" borderId="60" xfId="0" applyFont="1" applyBorder="1" applyAlignment="1" applyProtection="1">
      <alignment horizontal="left" vertical="center" wrapText="1"/>
      <protection locked="0"/>
    </xf>
    <xf numFmtId="0" fontId="46" fillId="0" borderId="0" xfId="0" applyFont="1" applyAlignment="1" applyProtection="1">
      <alignment horizontal="left" vertical="center" wrapText="1"/>
      <protection locked="0"/>
    </xf>
    <xf numFmtId="0" fontId="8" fillId="2" borderId="28" xfId="0" applyFont="1" applyFill="1" applyBorder="1" applyAlignment="1">
      <alignment horizontal="center" vertical="center"/>
    </xf>
    <xf numFmtId="0" fontId="8" fillId="2" borderId="68" xfId="0" applyFont="1" applyFill="1" applyBorder="1" applyAlignment="1">
      <alignment horizontal="center" vertical="center"/>
    </xf>
    <xf numFmtId="0" fontId="8"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6">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68681</xdr:colOff>
      <xdr:row>4</xdr:row>
      <xdr:rowOff>296304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68679</xdr:colOff>
      <xdr:row>4</xdr:row>
      <xdr:rowOff>282694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35</xdr:col>
      <xdr:colOff>21771</xdr:colOff>
      <xdr:row>12</xdr:row>
      <xdr:rowOff>10887</xdr:rowOff>
    </xdr:from>
    <xdr:to>
      <xdr:col>36</xdr:col>
      <xdr:colOff>32657</xdr:colOff>
      <xdr:row>39</xdr:row>
      <xdr:rowOff>1</xdr:rowOff>
    </xdr:to>
    <xdr:sp macro="" textlink="">
      <xdr:nvSpPr>
        <xdr:cNvPr id="9" name="Rectangle 8">
          <a:extLst>
            <a:ext uri="{FF2B5EF4-FFF2-40B4-BE49-F238E27FC236}">
              <a16:creationId xmlns:a16="http://schemas.microsoft.com/office/drawing/2014/main" id="{9A59C35E-273F-4EC7-B275-F4E9E0A47F89}"/>
            </a:ext>
          </a:extLst>
        </xdr:cNvPr>
        <xdr:cNvSpPr/>
      </xdr:nvSpPr>
      <xdr:spPr>
        <a:xfrm>
          <a:off x="20290971" y="4811487"/>
          <a:ext cx="609600" cy="8512628"/>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10886</xdr:colOff>
      <xdr:row>31</xdr:row>
      <xdr:rowOff>21771</xdr:rowOff>
    </xdr:from>
    <xdr:to>
      <xdr:col>12</xdr:col>
      <xdr:colOff>0</xdr:colOff>
      <xdr:row>42</xdr:row>
      <xdr:rowOff>293915</xdr:rowOff>
    </xdr:to>
    <xdr:sp macro="" textlink="">
      <xdr:nvSpPr>
        <xdr:cNvPr id="10" name="Rectangle 9">
          <a:extLst>
            <a:ext uri="{FF2B5EF4-FFF2-40B4-BE49-F238E27FC236}">
              <a16:creationId xmlns:a16="http://schemas.microsoft.com/office/drawing/2014/main" id="{D8262684-94FD-4C11-9E8C-5E0FCB0B9BF6}"/>
            </a:ext>
          </a:extLst>
        </xdr:cNvPr>
        <xdr:cNvSpPr/>
      </xdr:nvSpPr>
      <xdr:spPr>
        <a:xfrm>
          <a:off x="5910943" y="10820400"/>
          <a:ext cx="587828" cy="3744686"/>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14</xdr:col>
      <xdr:colOff>21772</xdr:colOff>
      <xdr:row>11</xdr:row>
      <xdr:rowOff>304802</xdr:rowOff>
    </xdr:from>
    <xdr:to>
      <xdr:col>15</xdr:col>
      <xdr:colOff>21772</xdr:colOff>
      <xdr:row>18</xdr:row>
      <xdr:rowOff>304800</xdr:rowOff>
    </xdr:to>
    <xdr:sp macro="" textlink="">
      <xdr:nvSpPr>
        <xdr:cNvPr id="12" name="Rectangle 11">
          <a:extLst>
            <a:ext uri="{FF2B5EF4-FFF2-40B4-BE49-F238E27FC236}">
              <a16:creationId xmlns:a16="http://schemas.microsoft.com/office/drawing/2014/main" id="{9C75736A-E503-4924-888A-650A4C3A91A7}"/>
            </a:ext>
          </a:extLst>
        </xdr:cNvPr>
        <xdr:cNvSpPr/>
      </xdr:nvSpPr>
      <xdr:spPr>
        <a:xfrm>
          <a:off x="7717972" y="4789716"/>
          <a:ext cx="598714" cy="2209798"/>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9045D8DA-404B-46BD-8E13-B9841B011991}"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125" dataDxfId="124">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dataDxfId="123"/>
    <tableColumn id="2" xr3:uid="{BC36F1D2-8183-492B-AD74-2A2F89B263B0}" name="Nom court" dataDxfId="122"/>
    <tableColumn id="3" xr3:uid="{56972FDC-C4C0-4B2B-B5C9-28C950825625}" name="Acronyme formation" dataDxfId="121"/>
    <tableColumn id="5" xr3:uid="{01F90F1F-93CF-467C-A49E-484A826CCF1D}" name="Diplôme" dataDxfId="120"/>
    <tableColumn id="6" xr3:uid="{3136BE9D-05B9-4E25-84CA-1D7BE192E48D}" name="Diplôme abrégé" dataDxfId="119"/>
    <tableColumn id="7" xr3:uid="{A8C73235-A969-4E56-BDAA-80F75B42F4AD}" name="Mention RNCP" dataDxfId="118"/>
    <tableColumn id="11" xr3:uid="{B6977968-DF9F-4297-BB16-DCC8398ACEBF}" name="Nom formation complet (CFA)"/>
    <tableColumn id="8" xr3:uid="{F33E7217-0E8A-401D-9F4B-55728AC34F2A}" name="Parcours (CFA)" dataDxfId="117"/>
    <tableColumn id="4" xr3:uid="{0EA90F0E-1000-46D2-9134-589DC86E53E5}" name="Parcours (UFA)"/>
    <tableColumn id="9" xr3:uid="{C04C120A-2EB8-4120-B3C9-2FB81C8153FB}" name="Sous-parcours (UFA)" dataDxfId="116"/>
    <tableColumn id="10" xr3:uid="{26A4660F-BBDD-49AE-B82B-46FF032BECBE}" name="Code RNCP" dataDxfId="1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E1A353-C48E-403F-B6FC-4AE760A178E8}" name="Groupes" displayName="Groupes" ref="A1:F97" totalsRowShown="0" headerRowDxfId="114">
  <autoFilter ref="A1:F97" xr:uid="{73E1A353-C48E-403F-B6FC-4AE760A178E8}"/>
  <sortState xmlns:xlrd2="http://schemas.microsoft.com/office/spreadsheetml/2017/richdata2" ref="A2:F97">
    <sortCondition ref="A2:A97"/>
    <sortCondition ref="C2:C97"/>
  </sortState>
  <tableColumns count="6">
    <tableColumn id="1" xr3:uid="{B91CC753-DAA3-451D-B19B-AA2AF6C02C90}" name="Nom composante"/>
    <tableColumn id="2" xr3:uid="{14F571B5-7450-4AA7-9D75-10FF603FCC23}" name="Site de formation"/>
    <tableColumn id="3" xr3:uid="{89DB6744-E514-403B-84C0-880CE7C4EC5D}" name="Acronyme formation"/>
    <tableColumn id="4" xr3:uid="{54254EF4-8FE7-43C8-92CA-043AC67153E5}" name="Nom court formation"/>
    <tableColumn id="5" xr3:uid="{71C74BA2-17E5-46B3-A5E6-D7D5C30E28C4}" name="Abrégé groupe"/>
    <tableColumn id="6" xr3:uid="{4D9683FD-11BA-49A7-8650-C3B17E334407}"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1021B9-1D71-46CD-BD55-C643EEDCB050}" name="SitesFormations" displayName="SitesFormations" ref="A1:E7" totalsRowShown="0" headerRowDxfId="113">
  <autoFilter ref="A1:E7" xr:uid="{A91021B9-1D71-46CD-BD55-C643EEDCB050}"/>
  <sortState xmlns:xlrd2="http://schemas.microsoft.com/office/spreadsheetml/2017/richdata2" ref="A2:D7">
    <sortCondition ref="A2:A7"/>
    <sortCondition ref="B2:B7"/>
  </sortState>
  <tableColumns count="5">
    <tableColumn id="1" xr3:uid="{319E6E0C-6B5F-4B14-9FC9-42B561F328CA}" name="Composante"/>
    <tableColumn id="2" xr3:uid="{3DC228BF-10AA-440C-9705-E2A3261FBEF3}" name="Site de formation principal"/>
    <tableColumn id="3" xr3:uid="{067FB924-0935-4BB0-9748-3FBFA7EA9253}" name="UAI"/>
    <tableColumn id="4" xr3:uid="{24486C35-BA54-4C70-A8F5-F6F498FD6126}" name="adresse"/>
    <tableColumn id="5" xr3:uid="{00593C1F-66E0-487D-8A34-896D45623DCE}" name="Mail pour assiduité"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757A0A-AC6F-4DF7-8A07-8470B3EC2F12}" name="Import_corrigé" displayName="Import_corrigé" ref="A2:J3" tableType="queryTable" totalsRowShown="0">
  <autoFilter ref="A2:J3" xr:uid="{1D757A0A-AC6F-4DF7-8A07-8470B3EC2F12}"/>
  <tableColumns count="10">
    <tableColumn id="1" xr3:uid="{04AA67FA-98D3-40CA-8C82-E8D5352654A9}" uniqueName="1" name="Date début" queryTableFieldId="1" dataDxfId="111"/>
    <tableColumn id="2" xr3:uid="{EAAAE668-E48D-476C-B3E5-84E3D473C540}" uniqueName="2" name="Horaire début" queryTableFieldId="2" dataDxfId="110"/>
    <tableColumn id="3" xr3:uid="{7D9226B8-21B3-48E3-8DAA-3221E6DD46FA}" uniqueName="3" name="Horaire Fin" queryTableFieldId="3" dataDxfId="109"/>
    <tableColumn id="4" xr3:uid="{2468EF6B-6B38-41BA-A5D8-ED3452103665}" uniqueName="4" name="Titre" queryTableFieldId="4" dataDxfId="108"/>
    <tableColumn id="5" xr3:uid="{B354B034-869E-4265-8CD0-A9F8ABC7F51F}" uniqueName="5" name="Periode" queryTableFieldId="5" dataDxfId="107"/>
    <tableColumn id="6" xr3:uid="{F44F7CDC-23DB-4538-A43F-58BA33D81BBE}" uniqueName="6" name="Email Formateur" queryTableFieldId="6" dataDxfId="106"/>
    <tableColumn id="7" xr3:uid="{E55FB442-42DE-4233-94CA-E1E1A6CA0F42}" uniqueName="7" name="Salle de cours" queryTableFieldId="7" dataDxfId="105"/>
    <tableColumn id="8" xr3:uid="{54C84A7E-5EDB-4522-AE92-F7F9269B7A0B}" uniqueName="8" name="Groupe" queryTableFieldId="8" dataDxfId="104"/>
    <tableColumn id="9" xr3:uid="{20EE5914-5C75-46C8-9520-5F15B7EAA7D9}" uniqueName="9" name="Matière" queryTableFieldId="9" dataDxfId="103"/>
    <tableColumn id="10" xr3:uid="{569377D5-9279-456A-AC39-40AA493D3E67}" uniqueName="10" name="Apprenti" queryTableFieldId="10" dataDxfId="102"/>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E767-53B0-4867-A6BC-B364D4C6360E}">
  <sheetPr>
    <tabColor rgb="FFFFC000"/>
    <pageSetUpPr fitToPage="1"/>
  </sheetPr>
  <dimension ref="A1:E24"/>
  <sheetViews>
    <sheetView showGridLines="0" topLeftCell="A10" zoomScale="90" zoomScaleNormal="90" workbookViewId="0">
      <selection activeCell="B5" sqref="B5"/>
    </sheetView>
  </sheetViews>
  <sheetFormatPr baseColWidth="10" defaultColWidth="11.44140625" defaultRowHeight="14.4" x14ac:dyDescent="0.3"/>
  <cols>
    <col min="1" max="1" width="17.6640625" style="3" customWidth="1"/>
    <col min="2" max="2" width="152.109375" style="4" bestFit="1" customWidth="1"/>
    <col min="3" max="16384" width="11.44140625" style="3"/>
  </cols>
  <sheetData>
    <row r="1" spans="1:3" ht="18.600000000000001" thickBot="1" x14ac:dyDescent="0.35">
      <c r="A1" s="198" t="s">
        <v>98</v>
      </c>
      <c r="B1" s="199"/>
      <c r="C1" s="200"/>
    </row>
    <row r="2" spans="1:3" x14ac:dyDescent="0.3">
      <c r="A2" s="21"/>
      <c r="B2" s="22"/>
      <c r="C2" s="23"/>
    </row>
    <row r="3" spans="1:3" x14ac:dyDescent="0.3">
      <c r="A3" s="24" t="s">
        <v>0</v>
      </c>
      <c r="B3" s="25" t="s">
        <v>137</v>
      </c>
      <c r="C3" s="26"/>
    </row>
    <row r="4" spans="1:3" ht="30" customHeight="1" x14ac:dyDescent="0.3">
      <c r="A4" s="24" t="s">
        <v>1</v>
      </c>
      <c r="B4" s="27" t="s">
        <v>2</v>
      </c>
      <c r="C4" s="26"/>
    </row>
    <row r="5" spans="1:3" ht="8.25" customHeight="1" x14ac:dyDescent="0.3">
      <c r="A5" s="24"/>
      <c r="B5" s="195"/>
      <c r="C5" s="26"/>
    </row>
    <row r="6" spans="1:3" ht="30" customHeight="1" x14ac:dyDescent="0.3">
      <c r="A6" s="24"/>
      <c r="B6" s="27"/>
      <c r="C6" s="26"/>
    </row>
    <row r="7" spans="1:3" ht="15.6" x14ac:dyDescent="0.3">
      <c r="A7" s="24" t="s">
        <v>3</v>
      </c>
      <c r="B7" s="28" t="s">
        <v>90</v>
      </c>
      <c r="C7" s="26"/>
    </row>
    <row r="8" spans="1:3" x14ac:dyDescent="0.3">
      <c r="A8" s="24"/>
      <c r="B8" s="27"/>
      <c r="C8" s="26"/>
    </row>
    <row r="9" spans="1:3" ht="18" x14ac:dyDescent="0.3">
      <c r="A9" s="29"/>
      <c r="B9" s="30" t="s">
        <v>138</v>
      </c>
      <c r="C9" s="26"/>
    </row>
    <row r="10" spans="1:3" ht="100.8" x14ac:dyDescent="0.3">
      <c r="A10" s="27"/>
      <c r="B10" s="31" t="s">
        <v>740</v>
      </c>
      <c r="C10" s="26"/>
    </row>
    <row r="11" spans="1:3" ht="57.6" x14ac:dyDescent="0.3">
      <c r="A11" s="27"/>
      <c r="B11" s="32" t="s">
        <v>233</v>
      </c>
      <c r="C11" s="26"/>
    </row>
    <row r="12" spans="1:3" ht="39" customHeight="1" x14ac:dyDescent="0.3">
      <c r="A12" s="27"/>
      <c r="B12" s="33" t="s">
        <v>139</v>
      </c>
      <c r="C12" s="26"/>
    </row>
    <row r="13" spans="1:3" x14ac:dyDescent="0.3">
      <c r="A13" s="27"/>
      <c r="B13" s="27"/>
      <c r="C13" s="26"/>
    </row>
    <row r="14" spans="1:3" ht="15.6" x14ac:dyDescent="0.3">
      <c r="A14" s="27"/>
      <c r="B14" s="28" t="s">
        <v>91</v>
      </c>
      <c r="C14" s="26"/>
    </row>
    <row r="15" spans="1:3" x14ac:dyDescent="0.3">
      <c r="A15" s="29"/>
      <c r="B15" s="32"/>
      <c r="C15" s="26"/>
    </row>
    <row r="16" spans="1:3" x14ac:dyDescent="0.3">
      <c r="A16" s="29"/>
      <c r="B16" s="27" t="s">
        <v>140</v>
      </c>
      <c r="C16" s="26"/>
    </row>
    <row r="17" spans="1:5" x14ac:dyDescent="0.3">
      <c r="A17" s="29"/>
      <c r="B17" s="27" t="s">
        <v>141</v>
      </c>
      <c r="C17" s="26"/>
      <c r="E17" s="34"/>
    </row>
    <row r="18" spans="1:5" x14ac:dyDescent="0.3">
      <c r="A18" s="29"/>
      <c r="B18" s="27" t="s">
        <v>732</v>
      </c>
      <c r="C18" s="26"/>
    </row>
    <row r="19" spans="1:5" ht="43.2" x14ac:dyDescent="0.3">
      <c r="A19" s="29"/>
      <c r="B19" s="27" t="s">
        <v>733</v>
      </c>
      <c r="C19" s="26"/>
    </row>
    <row r="20" spans="1:5" x14ac:dyDescent="0.3">
      <c r="A20" s="29"/>
      <c r="B20" s="31" t="s">
        <v>734</v>
      </c>
      <c r="C20" s="26"/>
    </row>
    <row r="21" spans="1:5" ht="43.2" x14ac:dyDescent="0.3">
      <c r="A21" s="29"/>
      <c r="B21" s="31" t="s">
        <v>735</v>
      </c>
      <c r="C21" s="26"/>
    </row>
    <row r="22" spans="1:5" ht="43.2" x14ac:dyDescent="0.3">
      <c r="A22" s="29"/>
      <c r="B22" s="35" t="s">
        <v>741</v>
      </c>
      <c r="C22" s="26"/>
    </row>
    <row r="23" spans="1:5" x14ac:dyDescent="0.3">
      <c r="A23" s="29"/>
      <c r="B23" s="29" t="s">
        <v>736</v>
      </c>
      <c r="C23" s="26"/>
    </row>
    <row r="24" spans="1:5" ht="15" thickBot="1" x14ac:dyDescent="0.35">
      <c r="A24" s="36"/>
      <c r="B24" s="37"/>
      <c r="C24" s="38"/>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87C5-2EAE-4D3F-BC30-EE62BDC95796}">
  <dimension ref="A1:B3"/>
  <sheetViews>
    <sheetView workbookViewId="0">
      <selection activeCell="B3" sqref="B3"/>
    </sheetView>
  </sheetViews>
  <sheetFormatPr baseColWidth="10" defaultRowHeight="14.4" x14ac:dyDescent="0.3"/>
  <cols>
    <col min="2" max="2" width="47.6640625" bestFit="1" customWidth="1"/>
  </cols>
  <sheetData>
    <row r="1" spans="1:2" s="8" customFormat="1" x14ac:dyDescent="0.3">
      <c r="A1" s="8" t="s">
        <v>142</v>
      </c>
      <c r="B1" s="8" t="s">
        <v>143</v>
      </c>
    </row>
    <row r="2" spans="1:2" x14ac:dyDescent="0.3">
      <c r="A2" t="s">
        <v>144</v>
      </c>
    </row>
    <row r="3" spans="1:2" x14ac:dyDescent="0.3">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1647"/>
  <sheetViews>
    <sheetView workbookViewId="0">
      <pane ySplit="1" topLeftCell="A2" activePane="bottomLeft" state="frozen"/>
      <selection sqref="A1:K1048576"/>
      <selection pane="bottomLeft" sqref="A1:K1048576"/>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6640625" bestFit="1" customWidth="1"/>
    <col min="8" max="8" width="15.6640625" customWidth="1"/>
    <col min="10" max="10" width="7.6640625" bestFit="1" customWidth="1"/>
  </cols>
  <sheetData>
    <row r="1" spans="1:11" x14ac:dyDescent="0.3">
      <c r="A1" s="9" t="s">
        <v>45</v>
      </c>
      <c r="B1" s="2" t="s">
        <v>46</v>
      </c>
      <c r="C1" s="2" t="s">
        <v>47</v>
      </c>
      <c r="D1" s="2" t="s">
        <v>48</v>
      </c>
      <c r="E1" s="2" t="s">
        <v>49</v>
      </c>
      <c r="F1" s="2" t="s">
        <v>50</v>
      </c>
      <c r="G1" s="2" t="s">
        <v>51</v>
      </c>
      <c r="H1" s="2" t="s">
        <v>52</v>
      </c>
      <c r="I1" s="2" t="s">
        <v>53</v>
      </c>
      <c r="J1" s="2" t="s">
        <v>54</v>
      </c>
      <c r="K1" s="2" t="s">
        <v>232</v>
      </c>
    </row>
    <row r="2" spans="1:11" x14ac:dyDescent="0.3">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 spans="1:11" x14ac:dyDescent="0.3">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 spans="1:11" x14ac:dyDescent="0.3">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 spans="1:11" x14ac:dyDescent="0.3">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 spans="1:11" x14ac:dyDescent="0.3">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 spans="1:11" x14ac:dyDescent="0.3">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 spans="1:11" x14ac:dyDescent="0.3">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 spans="1:11" x14ac:dyDescent="0.3">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 spans="1:11" x14ac:dyDescent="0.3">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 spans="1:11" x14ac:dyDescent="0.3">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 spans="1:11" x14ac:dyDescent="0.3">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 spans="1:11" x14ac:dyDescent="0.3">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 spans="1:11" x14ac:dyDescent="0.3">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 spans="1:11" x14ac:dyDescent="0.3">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 spans="1:11" x14ac:dyDescent="0.3">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 spans="1:8" x14ac:dyDescent="0.3">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 spans="1:8" x14ac:dyDescent="0.3">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 spans="1:8" x14ac:dyDescent="0.3">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 spans="1:8" x14ac:dyDescent="0.3">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 spans="1:8" x14ac:dyDescent="0.3">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 spans="1:8" x14ac:dyDescent="0.3">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 spans="1:8" x14ac:dyDescent="0.3">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 spans="1:8" x14ac:dyDescent="0.3">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 spans="1:8" x14ac:dyDescent="0.3">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 spans="1:8" x14ac:dyDescent="0.3">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 spans="1:8" x14ac:dyDescent="0.3">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 spans="1:8" x14ac:dyDescent="0.3">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 spans="1:8" x14ac:dyDescent="0.3">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 spans="1:8" x14ac:dyDescent="0.3">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 spans="1:8" x14ac:dyDescent="0.3">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 spans="1:8" x14ac:dyDescent="0.3">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 spans="1:8" x14ac:dyDescent="0.3">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 spans="1:8" x14ac:dyDescent="0.3">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 spans="1:8" x14ac:dyDescent="0.3">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 spans="1:8" x14ac:dyDescent="0.3">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 spans="1:8" x14ac:dyDescent="0.3">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 spans="1:8" x14ac:dyDescent="0.3">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 spans="1:8" x14ac:dyDescent="0.3">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 spans="1:8" x14ac:dyDescent="0.3">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 spans="1:8" x14ac:dyDescent="0.3">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 spans="1:8" x14ac:dyDescent="0.3">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 spans="1:8" x14ac:dyDescent="0.3">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 spans="1:8" x14ac:dyDescent="0.3">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 spans="1:8" x14ac:dyDescent="0.3">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 spans="1:8" x14ac:dyDescent="0.3">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 spans="1:8" x14ac:dyDescent="0.3">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 spans="1:8" x14ac:dyDescent="0.3">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 spans="1:8" x14ac:dyDescent="0.3">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 spans="1:8" x14ac:dyDescent="0.3">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 spans="1:8" x14ac:dyDescent="0.3">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 spans="1:8" x14ac:dyDescent="0.3">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 spans="1:8" x14ac:dyDescent="0.3">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 spans="1:8" x14ac:dyDescent="0.3">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 spans="1:8" x14ac:dyDescent="0.3">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 spans="1:8" x14ac:dyDescent="0.3">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 spans="1:8" x14ac:dyDescent="0.3">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 spans="1:8" x14ac:dyDescent="0.3">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 spans="1:8" x14ac:dyDescent="0.3">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 spans="1:8" x14ac:dyDescent="0.3">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 spans="1:8" x14ac:dyDescent="0.3">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 spans="1:8" x14ac:dyDescent="0.3">
      <c r="A62" s="1">
        <f t="shared" si="3"/>
        <v>46265</v>
      </c>
      <c r="B62" t="str">
        <f t="shared" si="0"/>
        <v/>
      </c>
      <c r="C62" t="str">
        <f t="shared" si="1"/>
        <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 t="str">
        <f t="shared" si="2"/>
        <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 spans="1:8" x14ac:dyDescent="0.3">
      <c r="A63" s="1">
        <f t="shared" si="3"/>
        <v>46265</v>
      </c>
      <c r="B63" t="str">
        <f t="shared" si="0"/>
        <v/>
      </c>
      <c r="C63" t="str">
        <f t="shared" si="1"/>
        <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 t="str">
        <f t="shared" si="2"/>
        <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 spans="1:8" x14ac:dyDescent="0.3">
      <c r="A64" s="1">
        <f t="shared" si="3"/>
        <v>46266</v>
      </c>
      <c r="B64" t="str">
        <f t="shared" si="0"/>
        <v/>
      </c>
      <c r="C64" t="str">
        <f t="shared" si="1"/>
        <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 t="str">
        <f t="shared" si="2"/>
        <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 spans="1:8" x14ac:dyDescent="0.3">
      <c r="A65" s="1">
        <f t="shared" si="3"/>
        <v>46266</v>
      </c>
      <c r="B65" t="str">
        <f t="shared" si="0"/>
        <v/>
      </c>
      <c r="C65" t="str">
        <f t="shared" si="1"/>
        <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5" t="str">
        <f t="shared" si="2"/>
        <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 spans="1:8" x14ac:dyDescent="0.3">
      <c r="A66" s="1">
        <f t="shared" si="3"/>
        <v>46267</v>
      </c>
      <c r="B66" t="str">
        <f t="shared" ref="B66:B129" si="4">IF($D66="","",IF($A66=$A65,"14:00","08:00"))</f>
        <v/>
      </c>
      <c r="C66" t="str">
        <f t="shared" ref="C66:C129" si="5">IF($D66="","",IF($A66=$A65,"17:00","12:00"))</f>
        <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 t="str">
        <f t="shared" si="2"/>
        <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 spans="1:8" x14ac:dyDescent="0.3">
      <c r="A67" s="1">
        <f t="shared" si="3"/>
        <v>46267</v>
      </c>
      <c r="B67" t="str">
        <f t="shared" si="4"/>
        <v/>
      </c>
      <c r="C67" t="str">
        <f t="shared" si="5"/>
        <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 spans="1:8" x14ac:dyDescent="0.3">
      <c r="A68" s="1">
        <f t="shared" ref="A68:A131" si="7">IF(A67=A66,A67+1,A67)</f>
        <v>46268</v>
      </c>
      <c r="B68" t="str">
        <f t="shared" si="4"/>
        <v/>
      </c>
      <c r="C68" t="str">
        <f t="shared" si="5"/>
        <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 t="str">
        <f t="shared" si="6"/>
        <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 spans="1:8" x14ac:dyDescent="0.3">
      <c r="A69" s="1">
        <f t="shared" si="7"/>
        <v>46268</v>
      </c>
      <c r="B69" t="str">
        <f t="shared" si="4"/>
        <v/>
      </c>
      <c r="C69" t="str">
        <f t="shared" si="5"/>
        <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 t="str">
        <f t="shared" si="6"/>
        <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 spans="1:8" x14ac:dyDescent="0.3">
      <c r="A70" s="1">
        <f t="shared" si="7"/>
        <v>46269</v>
      </c>
      <c r="B70" t="str">
        <f t="shared" si="4"/>
        <v/>
      </c>
      <c r="C70" t="str">
        <f t="shared" si="5"/>
        <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 t="str">
        <f t="shared" si="6"/>
        <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 spans="1:8" x14ac:dyDescent="0.3">
      <c r="A71" s="1">
        <f t="shared" si="7"/>
        <v>46269</v>
      </c>
      <c r="B71" t="str">
        <f t="shared" si="4"/>
        <v/>
      </c>
      <c r="C71" t="str">
        <f t="shared" si="5"/>
        <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 t="str">
        <f t="shared" si="6"/>
        <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 spans="1:8" x14ac:dyDescent="0.3">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 spans="1:8" x14ac:dyDescent="0.3">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 spans="1:8" x14ac:dyDescent="0.3">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 spans="1:8" x14ac:dyDescent="0.3">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 spans="1:8" x14ac:dyDescent="0.3">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 spans="1:8" x14ac:dyDescent="0.3">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 spans="1:8" x14ac:dyDescent="0.3">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9" spans="1:8" x14ac:dyDescent="0.3">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0" spans="1:8" x14ac:dyDescent="0.3">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1" spans="1:8" x14ac:dyDescent="0.3">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2" spans="1:8" x14ac:dyDescent="0.3">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3" spans="1:8" x14ac:dyDescent="0.3">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4" spans="1:8" x14ac:dyDescent="0.3">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5" spans="1:8" x14ac:dyDescent="0.3">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6" spans="1:8" x14ac:dyDescent="0.3">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7" spans="1:8" x14ac:dyDescent="0.3">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8" spans="1:8" x14ac:dyDescent="0.3">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89" spans="1:8" x14ac:dyDescent="0.3">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0" spans="1:8" x14ac:dyDescent="0.3">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1" spans="1:8" x14ac:dyDescent="0.3">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2" spans="1:8" x14ac:dyDescent="0.3">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3" spans="1:8" x14ac:dyDescent="0.3">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4" spans="1:8" x14ac:dyDescent="0.3">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5" spans="1:8" x14ac:dyDescent="0.3">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6" spans="1:8" x14ac:dyDescent="0.3">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7" spans="1:8" x14ac:dyDescent="0.3">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8" spans="1:8" x14ac:dyDescent="0.3">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99" spans="1:8" x14ac:dyDescent="0.3">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0" spans="1:8" x14ac:dyDescent="0.3">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1" spans="1:8" x14ac:dyDescent="0.3">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2" spans="1:8" x14ac:dyDescent="0.3">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3" spans="1:8" x14ac:dyDescent="0.3">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4" spans="1:8" x14ac:dyDescent="0.3">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
        <f t="shared" si="6"/>
        <v>1</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5" spans="1:8" x14ac:dyDescent="0.3">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
        <f t="shared" si="6"/>
        <v>1</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6" spans="1:8" x14ac:dyDescent="0.3">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
        <f t="shared" si="6"/>
        <v>1</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7" spans="1:8" x14ac:dyDescent="0.3">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
        <f t="shared" si="6"/>
        <v>1</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8" spans="1:8" x14ac:dyDescent="0.3">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8">
        <f t="shared" si="6"/>
        <v>1</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09" spans="1:8" x14ac:dyDescent="0.3">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9">
        <f t="shared" si="6"/>
        <v>1</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0" spans="1:8" x14ac:dyDescent="0.3">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
        <f t="shared" si="6"/>
        <v>1</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1" spans="1:8" x14ac:dyDescent="0.3">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
        <f t="shared" si="6"/>
        <v>1</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2" spans="1:8" x14ac:dyDescent="0.3">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
        <f t="shared" si="6"/>
        <v>1</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3" spans="1:8" x14ac:dyDescent="0.3">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
        <f t="shared" si="6"/>
        <v>1</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4" spans="1:8" x14ac:dyDescent="0.3">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5" spans="1:8" x14ac:dyDescent="0.3">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6" spans="1:8" x14ac:dyDescent="0.3">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7" spans="1:8" x14ac:dyDescent="0.3">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8" spans="1:8" x14ac:dyDescent="0.3">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19" spans="1:8" x14ac:dyDescent="0.3">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0" spans="1:8" x14ac:dyDescent="0.3">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1" spans="1:8" x14ac:dyDescent="0.3">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2" spans="1:8" x14ac:dyDescent="0.3">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3" spans="1:8" x14ac:dyDescent="0.3">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4" spans="1:8" x14ac:dyDescent="0.3">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5" spans="1:8" x14ac:dyDescent="0.3">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6" spans="1:8" x14ac:dyDescent="0.3">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7" spans="1:8" x14ac:dyDescent="0.3">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8" spans="1:8" x14ac:dyDescent="0.3">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29" spans="1:8" x14ac:dyDescent="0.3">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0" spans="1:8" x14ac:dyDescent="0.3">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1" spans="1:8" x14ac:dyDescent="0.3">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2" spans="1:8" x14ac:dyDescent="0.3">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3" spans="1:8" x14ac:dyDescent="0.3">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4" spans="1:8" x14ac:dyDescent="0.3">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5" spans="1:8" x14ac:dyDescent="0.3">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6" spans="1:8" x14ac:dyDescent="0.3">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7" spans="1:8" x14ac:dyDescent="0.3">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8" spans="1:8" x14ac:dyDescent="0.3">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39" spans="1:8" x14ac:dyDescent="0.3">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0" spans="1:8" x14ac:dyDescent="0.3">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1" spans="1:8" x14ac:dyDescent="0.3">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2" spans="1:8" x14ac:dyDescent="0.3">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3" spans="1:8" x14ac:dyDescent="0.3">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4" spans="1:8" x14ac:dyDescent="0.3">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5" spans="1:8" x14ac:dyDescent="0.3">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6" spans="1:8" x14ac:dyDescent="0.3">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7" spans="1:8" x14ac:dyDescent="0.3">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8" spans="1:8" x14ac:dyDescent="0.3">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49" spans="1:8" x14ac:dyDescent="0.3">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0" spans="1:8" x14ac:dyDescent="0.3">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1" spans="1:8" x14ac:dyDescent="0.3">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2" spans="1:8" x14ac:dyDescent="0.3">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3" spans="1:8" x14ac:dyDescent="0.3">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4" spans="1:8" x14ac:dyDescent="0.3">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5" spans="1:8" x14ac:dyDescent="0.3">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6" spans="1:8" x14ac:dyDescent="0.3">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7" spans="1:8" x14ac:dyDescent="0.3">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8" spans="1:8" x14ac:dyDescent="0.3">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59" spans="1:8" x14ac:dyDescent="0.3">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0" spans="1:8" x14ac:dyDescent="0.3">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0">
        <f t="shared" si="10"/>
        <v>1</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1" spans="1:8" x14ac:dyDescent="0.3">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1">
        <f t="shared" si="10"/>
        <v>1</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2" spans="1:8" x14ac:dyDescent="0.3">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2">
        <f t="shared" si="10"/>
        <v>1</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3" spans="1:8" x14ac:dyDescent="0.3">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3">
        <f t="shared" si="10"/>
        <v>1</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4" spans="1:8" x14ac:dyDescent="0.3">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4">
        <f t="shared" si="10"/>
        <v>1</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5" spans="1:8" x14ac:dyDescent="0.3">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5">
        <f t="shared" si="10"/>
        <v>1</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6" spans="1:8" x14ac:dyDescent="0.3">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6">
        <f t="shared" si="10"/>
        <v>1</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7" spans="1:8" x14ac:dyDescent="0.3">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7">
        <f t="shared" si="10"/>
        <v>1</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8" spans="1:8" x14ac:dyDescent="0.3">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8">
        <f t="shared" si="10"/>
        <v>1</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69" spans="1:8" x14ac:dyDescent="0.3">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9">
        <f t="shared" si="10"/>
        <v>1</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0" spans="1:8" x14ac:dyDescent="0.3">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1" spans="1:8" x14ac:dyDescent="0.3">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2" spans="1:8" x14ac:dyDescent="0.3">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3" spans="1:8" x14ac:dyDescent="0.3">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4" spans="1:8" x14ac:dyDescent="0.3">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5" spans="1:8" x14ac:dyDescent="0.3">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6" spans="1:8" x14ac:dyDescent="0.3">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7" spans="1:8" x14ac:dyDescent="0.3">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8" spans="1:8" x14ac:dyDescent="0.3">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79" spans="1:8" x14ac:dyDescent="0.3">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0" spans="1:8" x14ac:dyDescent="0.3">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1" spans="1:8" x14ac:dyDescent="0.3">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2" spans="1:8" x14ac:dyDescent="0.3">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3" spans="1:8" x14ac:dyDescent="0.3">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4" spans="1:8" x14ac:dyDescent="0.3">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5" spans="1:8" x14ac:dyDescent="0.3">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6" spans="1:8" x14ac:dyDescent="0.3">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7" spans="1:8" x14ac:dyDescent="0.3">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8" spans="1:8" x14ac:dyDescent="0.3">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8">
        <f t="shared" si="10"/>
        <v>1</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89" spans="1:8" x14ac:dyDescent="0.3">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9">
        <f t="shared" si="10"/>
        <v>1</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0" spans="1:8" x14ac:dyDescent="0.3">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0">
        <f t="shared" si="10"/>
        <v>1</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1" spans="1:8" x14ac:dyDescent="0.3">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1">
        <f t="shared" si="10"/>
        <v>1</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2" spans="1:8" x14ac:dyDescent="0.3">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2">
        <f t="shared" si="10"/>
        <v>1</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3" spans="1:8" x14ac:dyDescent="0.3">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3">
        <f t="shared" si="10"/>
        <v>1</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4" spans="1:8" x14ac:dyDescent="0.3">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4">
        <f t="shared" si="10"/>
        <v>1</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5" spans="1:8" x14ac:dyDescent="0.3">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6" spans="1:8" x14ac:dyDescent="0.3">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6">
        <f t="shared" si="14"/>
        <v>1</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7" spans="1:8" x14ac:dyDescent="0.3">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7">
        <f t="shared" si="14"/>
        <v>1</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8" spans="1:8" x14ac:dyDescent="0.3">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199" spans="1:8" x14ac:dyDescent="0.3">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0" spans="1:8" x14ac:dyDescent="0.3">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1" spans="1:8" x14ac:dyDescent="0.3">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2" spans="1:8" x14ac:dyDescent="0.3">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3" spans="1:8" x14ac:dyDescent="0.3">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4" spans="1:8" x14ac:dyDescent="0.3">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5" spans="1:8" x14ac:dyDescent="0.3">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6" spans="1:8" x14ac:dyDescent="0.3">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7" spans="1:8" x14ac:dyDescent="0.3">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8" spans="1:8" x14ac:dyDescent="0.3">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09" spans="1:8" x14ac:dyDescent="0.3">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0" spans="1:8" x14ac:dyDescent="0.3">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1" spans="1:8" x14ac:dyDescent="0.3">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2" spans="1:8" x14ac:dyDescent="0.3">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3" spans="1:8" x14ac:dyDescent="0.3">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4" spans="1:8" x14ac:dyDescent="0.3">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5" spans="1:8" x14ac:dyDescent="0.3">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6" spans="1:8" x14ac:dyDescent="0.3">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7" spans="1:8" x14ac:dyDescent="0.3">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8" spans="1:8" x14ac:dyDescent="0.3">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19" spans="1:8" x14ac:dyDescent="0.3">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0" spans="1:8" x14ac:dyDescent="0.3">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1" spans="1:8" x14ac:dyDescent="0.3">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2" spans="1:8" x14ac:dyDescent="0.3">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3" spans="1:8" x14ac:dyDescent="0.3">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4" spans="1:8" x14ac:dyDescent="0.3">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5" spans="1:8" x14ac:dyDescent="0.3">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6" spans="1:8" x14ac:dyDescent="0.3">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7" spans="1:8" x14ac:dyDescent="0.3">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8" spans="1:8" x14ac:dyDescent="0.3">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29" spans="1:8" x14ac:dyDescent="0.3">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0" spans="1:8" x14ac:dyDescent="0.3">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0">
        <f t="shared" si="14"/>
        <v>1</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1" spans="1:8" x14ac:dyDescent="0.3">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1">
        <f t="shared" si="14"/>
        <v>1</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2" spans="1:8" x14ac:dyDescent="0.3">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2">
        <f t="shared" si="14"/>
        <v>1</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3" spans="1:8" x14ac:dyDescent="0.3">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3">
        <f t="shared" si="14"/>
        <v>1</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4" spans="1:8" x14ac:dyDescent="0.3">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4">
        <f t="shared" si="14"/>
        <v>1</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5" spans="1:8" x14ac:dyDescent="0.3">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5">
        <f t="shared" si="14"/>
        <v>1</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6" spans="1:8" x14ac:dyDescent="0.3">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6">
        <f t="shared" si="14"/>
        <v>1</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7" spans="1:8" x14ac:dyDescent="0.3">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7">
        <f t="shared" si="14"/>
        <v>1</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8" spans="1:8" x14ac:dyDescent="0.3">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8">
        <f t="shared" si="14"/>
        <v>1</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39" spans="1:8" x14ac:dyDescent="0.3">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9">
        <f t="shared" si="14"/>
        <v>1</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0" spans="1:8" x14ac:dyDescent="0.3">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1" spans="1:8" x14ac:dyDescent="0.3">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2" spans="1:8" x14ac:dyDescent="0.3">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3" spans="1:8" x14ac:dyDescent="0.3">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4" spans="1:8" x14ac:dyDescent="0.3">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4">
        <f t="shared" si="14"/>
        <v>1</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5" spans="1:8" x14ac:dyDescent="0.3">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5">
        <f t="shared" si="14"/>
        <v>1</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6" spans="1:8" x14ac:dyDescent="0.3">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7" spans="1:8" x14ac:dyDescent="0.3">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8" spans="1:8" x14ac:dyDescent="0.3">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49" spans="1:8" x14ac:dyDescent="0.3">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0" spans="1:8" x14ac:dyDescent="0.3">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1" spans="1:8" x14ac:dyDescent="0.3">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2" spans="1:8" x14ac:dyDescent="0.3">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3" spans="1:8" x14ac:dyDescent="0.3">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4" spans="1:8" x14ac:dyDescent="0.3">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5" spans="1:8" x14ac:dyDescent="0.3">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6" spans="1:8" x14ac:dyDescent="0.3">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7" spans="1:8" x14ac:dyDescent="0.3">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8" spans="1:8" x14ac:dyDescent="0.3">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8">
        <f t="shared" si="14"/>
        <v>1</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59" spans="1:8" x14ac:dyDescent="0.3">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0" spans="1:8" x14ac:dyDescent="0.3">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0">
        <f t="shared" si="18"/>
        <v>1</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1" spans="1:8" x14ac:dyDescent="0.3">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1">
        <f t="shared" si="18"/>
        <v>1</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2" spans="1:8" x14ac:dyDescent="0.3">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2">
        <f t="shared" si="18"/>
        <v>1</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3" spans="1:8" x14ac:dyDescent="0.3">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3">
        <f t="shared" si="18"/>
        <v>1</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4" spans="1:8" x14ac:dyDescent="0.3">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4">
        <f t="shared" si="18"/>
        <v>1</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5" spans="1:8" x14ac:dyDescent="0.3">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5">
        <f t="shared" si="18"/>
        <v>1</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6" spans="1:8" x14ac:dyDescent="0.3">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6">
        <f t="shared" si="18"/>
        <v>1</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7" spans="1:8" x14ac:dyDescent="0.3">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7">
        <f t="shared" si="18"/>
        <v>1</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8" spans="1:8" x14ac:dyDescent="0.3">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69" spans="1:8" x14ac:dyDescent="0.3">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0" spans="1:8" x14ac:dyDescent="0.3">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1" spans="1:8" x14ac:dyDescent="0.3">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2" spans="1:8" x14ac:dyDescent="0.3">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2">
        <f t="shared" si="18"/>
        <v>1</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3" spans="1:8" x14ac:dyDescent="0.3">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3">
        <f t="shared" si="18"/>
        <v>1</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4" spans="1:8" x14ac:dyDescent="0.3">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4">
        <f t="shared" si="18"/>
        <v>1</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5" spans="1:8" x14ac:dyDescent="0.3">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5">
        <f t="shared" si="18"/>
        <v>1</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6" spans="1:8" x14ac:dyDescent="0.3">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6">
        <f t="shared" si="18"/>
        <v>1</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7" spans="1:8" x14ac:dyDescent="0.3">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7">
        <f t="shared" si="18"/>
        <v>1</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8" spans="1:8" x14ac:dyDescent="0.3">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8">
        <f t="shared" si="18"/>
        <v>1</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79" spans="1:8" x14ac:dyDescent="0.3">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79">
        <f t="shared" si="18"/>
        <v>1</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0" spans="1:8" x14ac:dyDescent="0.3">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80">
        <f t="shared" si="18"/>
        <v>1</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1" spans="1:8" x14ac:dyDescent="0.3">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81">
        <f t="shared" si="18"/>
        <v>1</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2" spans="1:8" x14ac:dyDescent="0.3">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3" spans="1:8" x14ac:dyDescent="0.3">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4" spans="1:8" x14ac:dyDescent="0.3">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5" spans="1:8" x14ac:dyDescent="0.3">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6" spans="1:8" x14ac:dyDescent="0.3">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7" spans="1:8" x14ac:dyDescent="0.3">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8" spans="1:8" x14ac:dyDescent="0.3">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89" spans="1:8" x14ac:dyDescent="0.3">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0" spans="1:8" x14ac:dyDescent="0.3">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1" spans="1:8" x14ac:dyDescent="0.3">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2" spans="1:8" x14ac:dyDescent="0.3">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3" spans="1:8" x14ac:dyDescent="0.3">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4" spans="1:8" x14ac:dyDescent="0.3">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5" spans="1:8" x14ac:dyDescent="0.3">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6" spans="1:8" x14ac:dyDescent="0.3">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7" spans="1:8" x14ac:dyDescent="0.3">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8" spans="1:8" x14ac:dyDescent="0.3">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299" spans="1:8" x14ac:dyDescent="0.3">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0" spans="1:8" x14ac:dyDescent="0.3">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1" spans="1:8" x14ac:dyDescent="0.3">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2" spans="1:8" x14ac:dyDescent="0.3">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3" spans="1:8" x14ac:dyDescent="0.3">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4" spans="1:8" x14ac:dyDescent="0.3">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5" spans="1:8" x14ac:dyDescent="0.3">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6" spans="1:8" x14ac:dyDescent="0.3">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7" spans="1:8" x14ac:dyDescent="0.3">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8" spans="1:8" x14ac:dyDescent="0.3">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09" spans="1:8" x14ac:dyDescent="0.3">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0" spans="1:8" x14ac:dyDescent="0.3">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1" spans="1:8" x14ac:dyDescent="0.3">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2" spans="1:8" x14ac:dyDescent="0.3">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3" spans="1:8" x14ac:dyDescent="0.3">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4" spans="1:8" x14ac:dyDescent="0.3">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4">
        <f t="shared" si="18"/>
        <v>1</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5" spans="1:8" x14ac:dyDescent="0.3">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5">
        <f t="shared" si="18"/>
        <v>1</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6" spans="1:8" x14ac:dyDescent="0.3">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6">
        <f t="shared" si="18"/>
        <v>1</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7" spans="1:8" x14ac:dyDescent="0.3">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7">
        <f t="shared" si="18"/>
        <v>1</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8" spans="1:8" x14ac:dyDescent="0.3">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8">
        <f t="shared" si="18"/>
        <v>1</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19" spans="1:8" x14ac:dyDescent="0.3">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9">
        <f t="shared" si="18"/>
        <v>1</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0" spans="1:8" x14ac:dyDescent="0.3">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1" spans="1:8" x14ac:dyDescent="0.3">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2" spans="1:8" x14ac:dyDescent="0.3">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3" spans="1:8" x14ac:dyDescent="0.3">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4" spans="1:8" x14ac:dyDescent="0.3">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5" spans="1:8" x14ac:dyDescent="0.3">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6" spans="1:8" x14ac:dyDescent="0.3">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7" spans="1:8" x14ac:dyDescent="0.3">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8" spans="1:8" x14ac:dyDescent="0.3">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8">
        <f t="shared" si="22"/>
        <v>1</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29" spans="1:8" x14ac:dyDescent="0.3">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9">
        <f t="shared" si="22"/>
        <v>1</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0" spans="1:8" x14ac:dyDescent="0.3">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0">
        <f t="shared" si="22"/>
        <v>1</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1" spans="1:8" x14ac:dyDescent="0.3">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1">
        <f t="shared" si="22"/>
        <v>1</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2" spans="1:8" x14ac:dyDescent="0.3">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2">
        <f t="shared" si="22"/>
        <v>1</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3" spans="1:8" x14ac:dyDescent="0.3">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3">
        <f t="shared" si="22"/>
        <v>1</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4" spans="1:8" x14ac:dyDescent="0.3">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4">
        <f t="shared" si="22"/>
        <v>1</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5" spans="1:8" x14ac:dyDescent="0.3">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5">
        <f t="shared" si="22"/>
        <v>1</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6" spans="1:8" x14ac:dyDescent="0.3">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6">
        <f t="shared" si="22"/>
        <v>1</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7" spans="1:8" x14ac:dyDescent="0.3">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7">
        <f t="shared" si="22"/>
        <v>1</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8" spans="1:8" x14ac:dyDescent="0.3">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39" spans="1:8" x14ac:dyDescent="0.3">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0" spans="1:8" x14ac:dyDescent="0.3">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1" spans="1:8" x14ac:dyDescent="0.3">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2" spans="1:8" x14ac:dyDescent="0.3">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3" spans="1:8" x14ac:dyDescent="0.3">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4" spans="1:8" x14ac:dyDescent="0.3">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5" spans="1:8" x14ac:dyDescent="0.3">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6" spans="1:8" x14ac:dyDescent="0.3">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7" spans="1:8" x14ac:dyDescent="0.3">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8" spans="1:8" x14ac:dyDescent="0.3">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49" spans="1:8" x14ac:dyDescent="0.3">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0" spans="1:8" x14ac:dyDescent="0.3">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1" spans="1:8" x14ac:dyDescent="0.3">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2" spans="1:8" x14ac:dyDescent="0.3">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3" spans="1:8" x14ac:dyDescent="0.3">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4" spans="1:8" x14ac:dyDescent="0.3">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5" spans="1:8" x14ac:dyDescent="0.3">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6" spans="1:8" x14ac:dyDescent="0.3">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6">
        <f t="shared" si="22"/>
        <v>1</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7" spans="1:8" x14ac:dyDescent="0.3">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7">
        <f t="shared" si="22"/>
        <v>1</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8" spans="1:8" x14ac:dyDescent="0.3">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8">
        <f t="shared" si="22"/>
        <v>1</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59" spans="1:8" x14ac:dyDescent="0.3">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9">
        <f t="shared" si="22"/>
        <v>1</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0" spans="1:8" x14ac:dyDescent="0.3">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0">
        <f t="shared" si="22"/>
        <v>1</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1" spans="1:8" x14ac:dyDescent="0.3">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1">
        <f t="shared" si="22"/>
        <v>1</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2" spans="1:8" x14ac:dyDescent="0.3">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2">
        <f t="shared" si="22"/>
        <v>1</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3" spans="1:8" x14ac:dyDescent="0.3">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3">
        <f t="shared" si="22"/>
        <v>1</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4" spans="1:8" x14ac:dyDescent="0.3">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4">
        <f t="shared" si="22"/>
        <v>1</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5" spans="1:8" x14ac:dyDescent="0.3">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5">
        <f t="shared" si="22"/>
        <v>1</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6" spans="1:8" x14ac:dyDescent="0.3">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7" spans="1:8" x14ac:dyDescent="0.3">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8" spans="1:8" x14ac:dyDescent="0.3">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69" spans="1:8" x14ac:dyDescent="0.3">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0" spans="1:8" x14ac:dyDescent="0.3">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1" spans="1:8" x14ac:dyDescent="0.3">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2" spans="1:8" x14ac:dyDescent="0.3">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3" spans="1:8" x14ac:dyDescent="0.3">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4" spans="1:8" x14ac:dyDescent="0.3">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5" spans="1:8" x14ac:dyDescent="0.3">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6" spans="1:8" x14ac:dyDescent="0.3">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7" spans="1:8" x14ac:dyDescent="0.3">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8" spans="1:8" x14ac:dyDescent="0.3">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79" spans="1:8" x14ac:dyDescent="0.3">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0" spans="1:8" x14ac:dyDescent="0.3">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1" spans="1:8" x14ac:dyDescent="0.3">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2" spans="1:8" x14ac:dyDescent="0.3">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3" spans="1:8" x14ac:dyDescent="0.3">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4" spans="1:8" x14ac:dyDescent="0.3">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4">
        <f t="shared" si="22"/>
        <v>1</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5" spans="1:8" x14ac:dyDescent="0.3">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5">
        <f t="shared" si="22"/>
        <v>1</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6" spans="1:8" x14ac:dyDescent="0.3">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6">
        <f t="shared" si="22"/>
        <v>1</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7" spans="1:8" x14ac:dyDescent="0.3">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8" spans="1:8" x14ac:dyDescent="0.3">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8">
        <f t="shared" si="26"/>
        <v>1</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89" spans="1:8" x14ac:dyDescent="0.3">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9">
        <f t="shared" si="26"/>
        <v>1</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0" spans="1:8" x14ac:dyDescent="0.3">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0">
        <f t="shared" si="26"/>
        <v>1</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1" spans="1:8" x14ac:dyDescent="0.3">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1">
        <f t="shared" si="26"/>
        <v>1</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2" spans="1:8" x14ac:dyDescent="0.3">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2">
        <f t="shared" si="26"/>
        <v>1</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3" spans="1:8" x14ac:dyDescent="0.3">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3">
        <f t="shared" si="26"/>
        <v>1</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4" spans="1:8" x14ac:dyDescent="0.3">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5" spans="1:8" x14ac:dyDescent="0.3">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6" spans="1:8" x14ac:dyDescent="0.3">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7" spans="1:8" x14ac:dyDescent="0.3">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8" spans="1:8" x14ac:dyDescent="0.3">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399" spans="1:8" x14ac:dyDescent="0.3">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0" spans="1:8" x14ac:dyDescent="0.3">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1" spans="1:8" x14ac:dyDescent="0.3">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2" spans="1:8" x14ac:dyDescent="0.3">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3" spans="1:8" x14ac:dyDescent="0.3">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4" spans="1:8" x14ac:dyDescent="0.3">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5" spans="1:8" x14ac:dyDescent="0.3">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6" spans="1:8" x14ac:dyDescent="0.3">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7" spans="1:8" x14ac:dyDescent="0.3">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8" spans="1:8" x14ac:dyDescent="0.3">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09" spans="1:8" x14ac:dyDescent="0.3">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0" spans="1:8" x14ac:dyDescent="0.3">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1" spans="1:8" x14ac:dyDescent="0.3">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2" spans="1:8" x14ac:dyDescent="0.3">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2">
        <f t="shared" si="26"/>
        <v>1</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3" spans="1:8" x14ac:dyDescent="0.3">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3">
        <f t="shared" si="26"/>
        <v>1</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4" spans="1:8" x14ac:dyDescent="0.3">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4">
        <f t="shared" si="26"/>
        <v>1</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5" spans="1:8" x14ac:dyDescent="0.3">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5">
        <f t="shared" si="26"/>
        <v>1</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6" spans="1:8" x14ac:dyDescent="0.3">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6">
        <f t="shared" si="26"/>
        <v>1</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7" spans="1:8" x14ac:dyDescent="0.3">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7">
        <f t="shared" si="26"/>
        <v>1</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8" spans="1:8" x14ac:dyDescent="0.3">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8">
        <f t="shared" si="26"/>
        <v>1</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19" spans="1:8" x14ac:dyDescent="0.3">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9">
        <f t="shared" si="26"/>
        <v>1</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0" spans="1:8" x14ac:dyDescent="0.3">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0">
        <f t="shared" si="26"/>
        <v>1</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1" spans="1:8" x14ac:dyDescent="0.3">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1">
        <f t="shared" si="26"/>
        <v>1</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2" spans="1:8" x14ac:dyDescent="0.3">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3" spans="1:8" x14ac:dyDescent="0.3">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4" spans="1:8" x14ac:dyDescent="0.3">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5" spans="1:8" x14ac:dyDescent="0.3">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6" spans="1:8" x14ac:dyDescent="0.3">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6">
        <f t="shared" si="26"/>
        <v>1</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7" spans="1:8" x14ac:dyDescent="0.3">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7">
        <f t="shared" si="26"/>
        <v>1</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8" spans="1:8" x14ac:dyDescent="0.3">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8">
        <f t="shared" si="26"/>
        <v>1</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29" spans="1:8" x14ac:dyDescent="0.3">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9">
        <f t="shared" si="26"/>
        <v>1</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0" spans="1:8" x14ac:dyDescent="0.3">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0">
        <f t="shared" si="26"/>
        <v>1</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1" spans="1:8" x14ac:dyDescent="0.3">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1">
        <f t="shared" si="26"/>
        <v>1</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2" spans="1:8" x14ac:dyDescent="0.3">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2">
        <f t="shared" si="26"/>
        <v>1</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3" spans="1:8" x14ac:dyDescent="0.3">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3">
        <f t="shared" si="26"/>
        <v>1</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4" spans="1:8" x14ac:dyDescent="0.3">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4">
        <f t="shared" si="26"/>
        <v>1</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5" spans="1:8" x14ac:dyDescent="0.3">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35">
        <f t="shared" si="26"/>
        <v>1</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6" spans="1:8" x14ac:dyDescent="0.3">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7" spans="1:8" x14ac:dyDescent="0.3">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8" spans="1:8" x14ac:dyDescent="0.3">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39" spans="1:8" x14ac:dyDescent="0.3">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0" spans="1:8" x14ac:dyDescent="0.3">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0">
        <f t="shared" si="26"/>
        <v>1</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1" spans="1:8" x14ac:dyDescent="0.3">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1">
        <f t="shared" si="26"/>
        <v>1</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2" spans="1:8" x14ac:dyDescent="0.3">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2">
        <f t="shared" si="26"/>
        <v>1</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3" spans="1:8" x14ac:dyDescent="0.3">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3">
        <f t="shared" si="26"/>
        <v>1</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4" spans="1:8" x14ac:dyDescent="0.3">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4">
        <f t="shared" si="26"/>
        <v>1</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5" spans="1:8" x14ac:dyDescent="0.3">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5">
        <f t="shared" si="26"/>
        <v>1</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6" spans="1:8" x14ac:dyDescent="0.3">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6">
        <f t="shared" si="26"/>
        <v>1</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7" spans="1:8" x14ac:dyDescent="0.3">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7">
        <f t="shared" si="26"/>
        <v>1</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8" spans="1:8" x14ac:dyDescent="0.3">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8">
        <f t="shared" si="26"/>
        <v>1</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49" spans="1:8" x14ac:dyDescent="0.3">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9">
        <f t="shared" si="26"/>
        <v>1</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0" spans="1:8" x14ac:dyDescent="0.3">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1" spans="1:8" x14ac:dyDescent="0.3">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2" spans="1:8" x14ac:dyDescent="0.3">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3" spans="1:8" x14ac:dyDescent="0.3">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4" spans="1:8" x14ac:dyDescent="0.3">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4">
        <f t="shared" si="30"/>
        <v>1</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5" spans="1:8" x14ac:dyDescent="0.3">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5">
        <f t="shared" si="30"/>
        <v>1</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6" spans="1:8" x14ac:dyDescent="0.3">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6">
        <f t="shared" si="30"/>
        <v>1</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7" spans="1:8" x14ac:dyDescent="0.3">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7">
        <f t="shared" si="30"/>
        <v>1</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8" spans="1:8" x14ac:dyDescent="0.3">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8">
        <f t="shared" si="30"/>
        <v>1</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59" spans="1:8" x14ac:dyDescent="0.3">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9">
        <f t="shared" si="30"/>
        <v>1</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0" spans="1:8" x14ac:dyDescent="0.3">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0">
        <f t="shared" si="30"/>
        <v>1</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1" spans="1:8" x14ac:dyDescent="0.3">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1">
        <f t="shared" si="30"/>
        <v>1</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2" spans="1:8" x14ac:dyDescent="0.3">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2">
        <f t="shared" si="30"/>
        <v>1</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3" spans="1:8" x14ac:dyDescent="0.3">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3">
        <f t="shared" si="30"/>
        <v>1</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4" spans="1:8" x14ac:dyDescent="0.3">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5" spans="1:8" x14ac:dyDescent="0.3">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6" spans="1:8" x14ac:dyDescent="0.3">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7" spans="1:8" x14ac:dyDescent="0.3">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8" spans="1:8" x14ac:dyDescent="0.3">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8">
        <f t="shared" si="30"/>
        <v>1</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69" spans="1:8" x14ac:dyDescent="0.3">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9">
        <f t="shared" si="30"/>
        <v>1</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0" spans="1:8" x14ac:dyDescent="0.3">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0">
        <f t="shared" si="30"/>
        <v>1</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1" spans="1:8" x14ac:dyDescent="0.3">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1">
        <f t="shared" si="30"/>
        <v>1</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2" spans="1:8" x14ac:dyDescent="0.3">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2">
        <f t="shared" si="30"/>
        <v>1</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3" spans="1:8" x14ac:dyDescent="0.3">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3">
        <f t="shared" si="30"/>
        <v>1</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4" spans="1:8" x14ac:dyDescent="0.3">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4">
        <f t="shared" si="30"/>
        <v>1</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5" spans="1:8" x14ac:dyDescent="0.3">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5">
        <f t="shared" si="30"/>
        <v>1</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6" spans="1:8" x14ac:dyDescent="0.3">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6">
        <f t="shared" si="30"/>
        <v>1</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7" spans="1:8" x14ac:dyDescent="0.3">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7">
        <f t="shared" si="30"/>
        <v>1</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8" spans="1:8" x14ac:dyDescent="0.3">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79" spans="1:8" x14ac:dyDescent="0.3">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0" spans="1:8" x14ac:dyDescent="0.3">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1" spans="1:8" x14ac:dyDescent="0.3">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2" spans="1:8" x14ac:dyDescent="0.3">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3" spans="1:8" x14ac:dyDescent="0.3">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4" spans="1:8" x14ac:dyDescent="0.3">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5" spans="1:8" x14ac:dyDescent="0.3">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6" spans="1:8" x14ac:dyDescent="0.3">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7" spans="1:8" x14ac:dyDescent="0.3">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8" spans="1:8" x14ac:dyDescent="0.3">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89" spans="1:8" x14ac:dyDescent="0.3">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0" spans="1:8" x14ac:dyDescent="0.3">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1" spans="1:8" x14ac:dyDescent="0.3">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2" spans="1:8" x14ac:dyDescent="0.3">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3" spans="1:8" x14ac:dyDescent="0.3">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4" spans="1:8" x14ac:dyDescent="0.3">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5" spans="1:8" x14ac:dyDescent="0.3">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6" spans="1:8" x14ac:dyDescent="0.3">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7" spans="1:8" x14ac:dyDescent="0.3">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8" spans="1:8" x14ac:dyDescent="0.3">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499" spans="1:8" x14ac:dyDescent="0.3">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0" spans="1:8" x14ac:dyDescent="0.3">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1" spans="1:8" x14ac:dyDescent="0.3">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2" spans="1:8" x14ac:dyDescent="0.3">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3" spans="1:8" x14ac:dyDescent="0.3">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4" spans="1:8" x14ac:dyDescent="0.3">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5" spans="1:8" x14ac:dyDescent="0.3">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6" spans="1:8" x14ac:dyDescent="0.3">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7" spans="1:8" x14ac:dyDescent="0.3">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8" spans="1:8" x14ac:dyDescent="0.3">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09" spans="1:8" x14ac:dyDescent="0.3">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0" spans="1:8" x14ac:dyDescent="0.3">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1" spans="1:8" x14ac:dyDescent="0.3">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2" spans="1:8" x14ac:dyDescent="0.3">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3" spans="1:8" x14ac:dyDescent="0.3">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4" spans="1:8" x14ac:dyDescent="0.3">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5" spans="1:8" x14ac:dyDescent="0.3">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6" spans="1:8" x14ac:dyDescent="0.3">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7" spans="1:8" x14ac:dyDescent="0.3">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8" spans="1:8" x14ac:dyDescent="0.3">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19" spans="1:8" x14ac:dyDescent="0.3">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0" spans="1:8" x14ac:dyDescent="0.3">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1" spans="1:8" x14ac:dyDescent="0.3">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2" spans="1:8" x14ac:dyDescent="0.3">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3" spans="1:8" x14ac:dyDescent="0.3">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4" spans="1:8" x14ac:dyDescent="0.3">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5" spans="1:8" x14ac:dyDescent="0.3">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6" spans="1:8" x14ac:dyDescent="0.3">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7" spans="1:8" x14ac:dyDescent="0.3">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8" spans="1:8" x14ac:dyDescent="0.3">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29" spans="1:8" x14ac:dyDescent="0.3">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0" spans="1:8" x14ac:dyDescent="0.3">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1" spans="1:8" x14ac:dyDescent="0.3">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2" spans="1:8" x14ac:dyDescent="0.3">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3" spans="1:8" x14ac:dyDescent="0.3">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4" spans="1:8" x14ac:dyDescent="0.3">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5" spans="1:8" x14ac:dyDescent="0.3">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6" spans="1:8" x14ac:dyDescent="0.3">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7" spans="1:8" x14ac:dyDescent="0.3">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8" spans="1:8" x14ac:dyDescent="0.3">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39" spans="1:8" x14ac:dyDescent="0.3">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0" spans="1:8" x14ac:dyDescent="0.3">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1" spans="1:8" x14ac:dyDescent="0.3">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2" spans="1:8" x14ac:dyDescent="0.3">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3" spans="1:8" x14ac:dyDescent="0.3">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4" spans="1:8" x14ac:dyDescent="0.3">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5" spans="1:8" x14ac:dyDescent="0.3">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6" spans="1:8" x14ac:dyDescent="0.3">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7" spans="1:8" x14ac:dyDescent="0.3">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8" spans="1:8" x14ac:dyDescent="0.3">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49" spans="1:8" x14ac:dyDescent="0.3">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0" spans="1:8" x14ac:dyDescent="0.3">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1" spans="1:8" x14ac:dyDescent="0.3">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2" spans="1:8" x14ac:dyDescent="0.3">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3" spans="1:8" x14ac:dyDescent="0.3">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4" spans="1:8" x14ac:dyDescent="0.3">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5" spans="1:8" x14ac:dyDescent="0.3">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6" spans="1:8" x14ac:dyDescent="0.3">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7" spans="1:8" x14ac:dyDescent="0.3">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8" spans="1:8" x14ac:dyDescent="0.3">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59" spans="1:8" x14ac:dyDescent="0.3">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0" spans="1:8" x14ac:dyDescent="0.3">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1" spans="1:8" x14ac:dyDescent="0.3">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2" spans="1:8" x14ac:dyDescent="0.3">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3" spans="1:8" x14ac:dyDescent="0.3">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4" spans="1:8" x14ac:dyDescent="0.3">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5" spans="1:8" x14ac:dyDescent="0.3">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6" spans="1:8" x14ac:dyDescent="0.3">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7" spans="1:8" x14ac:dyDescent="0.3">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8" spans="1:8" x14ac:dyDescent="0.3">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69" spans="1:8" x14ac:dyDescent="0.3">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0" spans="1:8" x14ac:dyDescent="0.3">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1" spans="1:8" x14ac:dyDescent="0.3">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2" spans="1:8" x14ac:dyDescent="0.3">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3" spans="1:8" x14ac:dyDescent="0.3">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4" spans="1:8" x14ac:dyDescent="0.3">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5" spans="1:8" x14ac:dyDescent="0.3">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6" spans="1:8" x14ac:dyDescent="0.3">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7" spans="1:8" x14ac:dyDescent="0.3">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8" spans="1:8" x14ac:dyDescent="0.3">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79" spans="1:8" x14ac:dyDescent="0.3">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0" spans="1:8" x14ac:dyDescent="0.3">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1" spans="1:8" x14ac:dyDescent="0.3">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2" spans="1:8" x14ac:dyDescent="0.3">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2">
        <f t="shared" si="38"/>
        <v>1</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3" spans="1:8" x14ac:dyDescent="0.3">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3">
        <f t="shared" si="38"/>
        <v>1</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4" spans="1:8" x14ac:dyDescent="0.3">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4">
        <f t="shared" si="38"/>
        <v>1</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5" spans="1:8" x14ac:dyDescent="0.3">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5">
        <f t="shared" si="38"/>
        <v>1</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6" spans="1:8" x14ac:dyDescent="0.3">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6">
        <f t="shared" si="38"/>
        <v>1</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7" spans="1:8" x14ac:dyDescent="0.3">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7">
        <f t="shared" si="38"/>
        <v>1</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8" spans="1:8" x14ac:dyDescent="0.3">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8">
        <f t="shared" si="38"/>
        <v>1</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89" spans="1:8" x14ac:dyDescent="0.3">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89">
        <f t="shared" si="38"/>
        <v>1</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0" spans="1:8" x14ac:dyDescent="0.3">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1" spans="1:8" x14ac:dyDescent="0.3">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2" spans="1:8" x14ac:dyDescent="0.3">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3" spans="1:8" x14ac:dyDescent="0.3">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4" spans="1:8" x14ac:dyDescent="0.3">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5" spans="1:8" x14ac:dyDescent="0.3">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6" spans="1:8" x14ac:dyDescent="0.3">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7" spans="1:8" x14ac:dyDescent="0.3">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8" spans="1:8" x14ac:dyDescent="0.3">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599" spans="1:8" x14ac:dyDescent="0.3">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0" spans="1:8" x14ac:dyDescent="0.3">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1" spans="1:8" x14ac:dyDescent="0.3">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2" spans="1:8" x14ac:dyDescent="0.3">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3" spans="1:8" x14ac:dyDescent="0.3">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4" spans="1:8" x14ac:dyDescent="0.3">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5" spans="1:8" x14ac:dyDescent="0.3">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6" spans="1:8" x14ac:dyDescent="0.3">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7" spans="1:8" x14ac:dyDescent="0.3">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8" spans="1:8" x14ac:dyDescent="0.3">
      <c r="A608" s="1">
        <f t="shared" si="39"/>
        <v>46538</v>
      </c>
      <c r="B608" t="str">
        <f t="shared" si="36"/>
        <v/>
      </c>
      <c r="C608" t="str">
        <f t="shared" si="37"/>
        <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8" t="str">
        <f t="shared" si="38"/>
        <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09" spans="1:8" x14ac:dyDescent="0.3">
      <c r="A609" s="1">
        <f t="shared" si="39"/>
        <v>46538</v>
      </c>
      <c r="B609" t="str">
        <f t="shared" si="36"/>
        <v/>
      </c>
      <c r="C609" t="str">
        <f t="shared" si="37"/>
        <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9" t="str">
        <f t="shared" si="38"/>
        <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0" spans="1:8" x14ac:dyDescent="0.3">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1" spans="1:8" x14ac:dyDescent="0.3">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2" spans="1:8" x14ac:dyDescent="0.3">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3" spans="1:8" x14ac:dyDescent="0.3">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4" spans="1:8" x14ac:dyDescent="0.3">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5" spans="1:8" x14ac:dyDescent="0.3">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6" spans="1:8" x14ac:dyDescent="0.3">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7" spans="1:8" x14ac:dyDescent="0.3">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8" spans="1:8" x14ac:dyDescent="0.3">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19" spans="1:8" x14ac:dyDescent="0.3">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0" spans="1:8" x14ac:dyDescent="0.3">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1" spans="1:8" x14ac:dyDescent="0.3">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2" spans="1:8" x14ac:dyDescent="0.3">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3" spans="1:8" x14ac:dyDescent="0.3">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4" spans="1:8" x14ac:dyDescent="0.3">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5" spans="1:8" x14ac:dyDescent="0.3">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6" spans="1:8" x14ac:dyDescent="0.3">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7" spans="1:8" x14ac:dyDescent="0.3">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8" spans="1:8" x14ac:dyDescent="0.3">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29" spans="1:8" x14ac:dyDescent="0.3">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0" spans="1:8" x14ac:dyDescent="0.3">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1" spans="1:8" x14ac:dyDescent="0.3">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2" spans="1:8" x14ac:dyDescent="0.3">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3" spans="1:8" x14ac:dyDescent="0.3">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4" spans="1:8" x14ac:dyDescent="0.3">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5" spans="1:8" x14ac:dyDescent="0.3">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6" spans="1:8" x14ac:dyDescent="0.3">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7" spans="1:8" x14ac:dyDescent="0.3">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8" spans="1:8" x14ac:dyDescent="0.3">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39" spans="1:8" x14ac:dyDescent="0.3">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0" spans="1:8" x14ac:dyDescent="0.3">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1" spans="1:8" x14ac:dyDescent="0.3">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2" spans="1:8" x14ac:dyDescent="0.3">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3" spans="1:8" x14ac:dyDescent="0.3">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4" spans="1:8" x14ac:dyDescent="0.3">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5" spans="1:8" x14ac:dyDescent="0.3">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6" spans="1:8" x14ac:dyDescent="0.3">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7" spans="1:8" x14ac:dyDescent="0.3">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8" spans="1:8" x14ac:dyDescent="0.3">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49" spans="1:8" x14ac:dyDescent="0.3">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0" spans="1:8" x14ac:dyDescent="0.3">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1" spans="1:8" x14ac:dyDescent="0.3">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2" spans="1:8" x14ac:dyDescent="0.3">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3" spans="1:8" x14ac:dyDescent="0.3">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4" spans="1:8" x14ac:dyDescent="0.3">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5" spans="1:8" x14ac:dyDescent="0.3">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6" spans="1:8" x14ac:dyDescent="0.3">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7" spans="1:8" x14ac:dyDescent="0.3">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8" spans="1:8" x14ac:dyDescent="0.3">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59" spans="1:8" x14ac:dyDescent="0.3">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0" spans="1:8" x14ac:dyDescent="0.3">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1" spans="1:8" x14ac:dyDescent="0.3">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2" spans="1:8" x14ac:dyDescent="0.3">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3" spans="1:8" x14ac:dyDescent="0.3">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4" spans="1:8" x14ac:dyDescent="0.3">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5" spans="1:8" x14ac:dyDescent="0.3">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6" spans="1:8" x14ac:dyDescent="0.3">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7" spans="1:8" x14ac:dyDescent="0.3">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8" spans="1:8" x14ac:dyDescent="0.3">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69" spans="1:8" x14ac:dyDescent="0.3">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0" spans="1:8" x14ac:dyDescent="0.3">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1" spans="1:8" x14ac:dyDescent="0.3">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2" spans="1:8" x14ac:dyDescent="0.3">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3" spans="1:8" x14ac:dyDescent="0.3">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4" spans="1:8" x14ac:dyDescent="0.3">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5" spans="1:8" x14ac:dyDescent="0.3">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6" spans="1:8" x14ac:dyDescent="0.3">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7" spans="1:8" x14ac:dyDescent="0.3">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8" spans="1:8" x14ac:dyDescent="0.3">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79" spans="1:8" x14ac:dyDescent="0.3">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0" spans="1:8" x14ac:dyDescent="0.3">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1" spans="1:8" x14ac:dyDescent="0.3">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2" spans="1:8" x14ac:dyDescent="0.3">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3" spans="1:8" x14ac:dyDescent="0.3">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4" spans="1:8" x14ac:dyDescent="0.3">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5" spans="1:8" x14ac:dyDescent="0.3">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6" spans="1:8" x14ac:dyDescent="0.3">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7" spans="1:8" x14ac:dyDescent="0.3">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8" spans="1:8" x14ac:dyDescent="0.3">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89" spans="1:8" x14ac:dyDescent="0.3">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0" spans="1:8" x14ac:dyDescent="0.3">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1" spans="1:8" x14ac:dyDescent="0.3">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2" spans="1:8" x14ac:dyDescent="0.3">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3" spans="1:8" x14ac:dyDescent="0.3">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4" spans="1:8" x14ac:dyDescent="0.3">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5" spans="1:8" x14ac:dyDescent="0.3">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6" spans="1:8" x14ac:dyDescent="0.3">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7" spans="1:8" x14ac:dyDescent="0.3">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8" spans="1:8" x14ac:dyDescent="0.3">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699" spans="1:8" x14ac:dyDescent="0.3">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0" spans="1:8" x14ac:dyDescent="0.3">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1" spans="1:8" x14ac:dyDescent="0.3">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2" spans="1:8" x14ac:dyDescent="0.3">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3" spans="1:8" x14ac:dyDescent="0.3">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4" spans="1:8" x14ac:dyDescent="0.3">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5" spans="1:8" x14ac:dyDescent="0.3">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6" spans="1:8" x14ac:dyDescent="0.3">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7" spans="1:8" x14ac:dyDescent="0.3">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8" spans="1:8" x14ac:dyDescent="0.3">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09" spans="1:8" x14ac:dyDescent="0.3">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0" spans="1:8" x14ac:dyDescent="0.3">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1" spans="1:8" x14ac:dyDescent="0.3">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2" spans="1:8" x14ac:dyDescent="0.3">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3" spans="1:8" x14ac:dyDescent="0.3">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4" spans="1:8" x14ac:dyDescent="0.3">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5" spans="1:8" x14ac:dyDescent="0.3">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6" spans="1:8" x14ac:dyDescent="0.3">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7" spans="1:8" x14ac:dyDescent="0.3">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8" spans="1:8" x14ac:dyDescent="0.3">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19" spans="1:8" x14ac:dyDescent="0.3">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0" spans="1:8" x14ac:dyDescent="0.3">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1" spans="1:8" x14ac:dyDescent="0.3">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2" spans="1:8" x14ac:dyDescent="0.3">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3" spans="1:8" x14ac:dyDescent="0.3">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4" spans="1:8" x14ac:dyDescent="0.3">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5" spans="1:8" x14ac:dyDescent="0.3">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6" spans="1:8" x14ac:dyDescent="0.3">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7" spans="1:8" x14ac:dyDescent="0.3">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8" spans="1:8" x14ac:dyDescent="0.3">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29" spans="1:8" x14ac:dyDescent="0.3">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0" spans="1:8" x14ac:dyDescent="0.3">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1" spans="1:8" x14ac:dyDescent="0.3">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2" spans="1:8" x14ac:dyDescent="0.3">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3" spans="1:8" x14ac:dyDescent="0.3">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4" spans="1:8" x14ac:dyDescent="0.3">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5" spans="1:8" x14ac:dyDescent="0.3">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6" spans="1:8" x14ac:dyDescent="0.3">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7" spans="1:8" x14ac:dyDescent="0.3">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8" spans="1:8" x14ac:dyDescent="0.3">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39" spans="1:8" x14ac:dyDescent="0.3">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0" spans="1:8" x14ac:dyDescent="0.3">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1" spans="1:8" x14ac:dyDescent="0.3">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2" spans="1:8" x14ac:dyDescent="0.3">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3" spans="1:8" x14ac:dyDescent="0.3">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4" spans="1:8" x14ac:dyDescent="0.3">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5" spans="1:8" x14ac:dyDescent="0.3">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6" spans="1:8" x14ac:dyDescent="0.3">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7" spans="1:8" x14ac:dyDescent="0.3">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8" spans="1:8" x14ac:dyDescent="0.3">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49" spans="1:8" x14ac:dyDescent="0.3">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0" spans="1:8" x14ac:dyDescent="0.3">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1" spans="1:8" x14ac:dyDescent="0.3">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2" spans="1:8" x14ac:dyDescent="0.3">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3" spans="1:8" x14ac:dyDescent="0.3">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4" spans="1:8" x14ac:dyDescent="0.3">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5" spans="1:8" x14ac:dyDescent="0.3">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6" spans="1:8" x14ac:dyDescent="0.3">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7" spans="1:8" x14ac:dyDescent="0.3">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8" spans="1:8" x14ac:dyDescent="0.3">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59" spans="1:8" x14ac:dyDescent="0.3">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0" spans="1:8" x14ac:dyDescent="0.3">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1" spans="1:8" x14ac:dyDescent="0.3">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2" spans="1:8" x14ac:dyDescent="0.3">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3" spans="1:8" x14ac:dyDescent="0.3">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4" spans="1:8" x14ac:dyDescent="0.3">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5" spans="1:8" x14ac:dyDescent="0.3">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6" spans="1:8" x14ac:dyDescent="0.3">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7" spans="1:8" x14ac:dyDescent="0.3">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8" spans="1:8" x14ac:dyDescent="0.3">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69" spans="1:8" x14ac:dyDescent="0.3">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0" spans="1:8" x14ac:dyDescent="0.3">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1" spans="1:8" x14ac:dyDescent="0.3">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2" spans="1:8" x14ac:dyDescent="0.3">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3" spans="1:8" x14ac:dyDescent="0.3">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4" spans="1:8" x14ac:dyDescent="0.3">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5" spans="1:8" x14ac:dyDescent="0.3">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6" spans="1:8" x14ac:dyDescent="0.3">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7" spans="1:8" x14ac:dyDescent="0.3">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8" spans="1:8" x14ac:dyDescent="0.3">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79" spans="1:8" x14ac:dyDescent="0.3">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0" spans="1:8" x14ac:dyDescent="0.3">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1" spans="1:8" x14ac:dyDescent="0.3">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2" spans="1:8" x14ac:dyDescent="0.3">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3" spans="1:8" x14ac:dyDescent="0.3">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4" spans="1:8" x14ac:dyDescent="0.3">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5" spans="1:8" x14ac:dyDescent="0.3">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6" spans="1:8" x14ac:dyDescent="0.3">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7" spans="1:8" x14ac:dyDescent="0.3">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8" spans="1:8" x14ac:dyDescent="0.3">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89" spans="1:8" x14ac:dyDescent="0.3">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90" spans="1:8" x14ac:dyDescent="0.3">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91" spans="1:8" x14ac:dyDescent="0.3">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92" spans="1:8" x14ac:dyDescent="0.3">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93" spans="1:8" x14ac:dyDescent="0.3">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M EEA 66 1A</v>
      </c>
    </row>
    <row r="794" spans="1:8" x14ac:dyDescent="0.3">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795" spans="1:8" x14ac:dyDescent="0.3">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796" spans="1:8" x14ac:dyDescent="0.3">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797" spans="1:8" x14ac:dyDescent="0.3">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798" spans="1:8" x14ac:dyDescent="0.3">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799" spans="1:8" x14ac:dyDescent="0.3">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0" spans="1:8" x14ac:dyDescent="0.3">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1" spans="1:8" x14ac:dyDescent="0.3">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2" spans="1:8" x14ac:dyDescent="0.3">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3" spans="1:8" x14ac:dyDescent="0.3">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4" spans="1:8" x14ac:dyDescent="0.3">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5" spans="1:8" x14ac:dyDescent="0.3">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6" spans="1:8" x14ac:dyDescent="0.3">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7" spans="1:8" x14ac:dyDescent="0.3">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8" spans="1:8" x14ac:dyDescent="0.3">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09" spans="1:8" x14ac:dyDescent="0.3">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0" spans="1:8" x14ac:dyDescent="0.3">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1" spans="1:8" x14ac:dyDescent="0.3">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2" spans="1:8" x14ac:dyDescent="0.3">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3" spans="1:8" x14ac:dyDescent="0.3">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4" spans="1:8" x14ac:dyDescent="0.3">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5" spans="1:8" x14ac:dyDescent="0.3">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6" spans="1:8" x14ac:dyDescent="0.3">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7" spans="1:8" x14ac:dyDescent="0.3">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8" spans="1:8" x14ac:dyDescent="0.3">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19" spans="1:8" x14ac:dyDescent="0.3">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0" spans="1:8" x14ac:dyDescent="0.3">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1" spans="1:8" x14ac:dyDescent="0.3">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2" spans="1:8" x14ac:dyDescent="0.3">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3" spans="1:8" x14ac:dyDescent="0.3">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4" spans="1:8" x14ac:dyDescent="0.3">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5" spans="1:8" x14ac:dyDescent="0.3">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6" spans="1:8" x14ac:dyDescent="0.3">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7" spans="1:8" x14ac:dyDescent="0.3">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8" spans="1:8" x14ac:dyDescent="0.3">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29" spans="1:8" x14ac:dyDescent="0.3">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0" spans="1:8" x14ac:dyDescent="0.3">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1" spans="1:8" x14ac:dyDescent="0.3">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2" spans="1:8" x14ac:dyDescent="0.3">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2">
        <f t="shared" si="50"/>
        <v>1</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3" spans="1:8" x14ac:dyDescent="0.3">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3">
        <f t="shared" si="50"/>
        <v>1</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4" spans="1:8" x14ac:dyDescent="0.3">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4">
        <f t="shared" si="50"/>
        <v>1</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5" spans="1:8" x14ac:dyDescent="0.3">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5">
        <f t="shared" ref="E835:E898" si="54">IF(D835="","",IF(OR(D835="Entreprise",D835="Révisions (Etp)"),0,1))</f>
        <v>1</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6" spans="1:8" x14ac:dyDescent="0.3">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6">
        <f t="shared" si="54"/>
        <v>1</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7" spans="1:8" x14ac:dyDescent="0.3">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7">
        <f t="shared" si="54"/>
        <v>1</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8" spans="1:8" x14ac:dyDescent="0.3">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8">
        <f t="shared" si="54"/>
        <v>1</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39" spans="1:8" x14ac:dyDescent="0.3">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9">
        <f t="shared" si="54"/>
        <v>1</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0" spans="1:8" x14ac:dyDescent="0.3">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0">
        <f t="shared" si="54"/>
        <v>1</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1" spans="1:8" x14ac:dyDescent="0.3">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1">
        <f t="shared" si="54"/>
        <v>1</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2" spans="1:8" x14ac:dyDescent="0.3">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3" spans="1:8" x14ac:dyDescent="0.3">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4" spans="1:8" x14ac:dyDescent="0.3">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5" spans="1:8" x14ac:dyDescent="0.3">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6" spans="1:8" x14ac:dyDescent="0.3">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7" spans="1:8" x14ac:dyDescent="0.3">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8" spans="1:8" x14ac:dyDescent="0.3">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49" spans="1:8" x14ac:dyDescent="0.3">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0" spans="1:8" x14ac:dyDescent="0.3">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1" spans="1:8" x14ac:dyDescent="0.3">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2" spans="1:8" x14ac:dyDescent="0.3">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3" spans="1:8" x14ac:dyDescent="0.3">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4" spans="1:8" x14ac:dyDescent="0.3">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5" spans="1:8" x14ac:dyDescent="0.3">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6" spans="1:8" x14ac:dyDescent="0.3">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7" spans="1:8" x14ac:dyDescent="0.3">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8" spans="1:8" x14ac:dyDescent="0.3">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59" spans="1:8" x14ac:dyDescent="0.3">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0" spans="1:8" x14ac:dyDescent="0.3">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1" spans="1:8" x14ac:dyDescent="0.3">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2" spans="1:8" x14ac:dyDescent="0.3">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3" spans="1:8" x14ac:dyDescent="0.3">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4" spans="1:8" x14ac:dyDescent="0.3">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5" spans="1:8" x14ac:dyDescent="0.3">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6" spans="1:8" x14ac:dyDescent="0.3">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7" spans="1:8" x14ac:dyDescent="0.3">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8" spans="1:8" x14ac:dyDescent="0.3">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69" spans="1:8" x14ac:dyDescent="0.3">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0" spans="1:8" x14ac:dyDescent="0.3">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1" spans="1:8" x14ac:dyDescent="0.3">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2" spans="1:8" x14ac:dyDescent="0.3">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3" spans="1:8" x14ac:dyDescent="0.3">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4" spans="1:8" x14ac:dyDescent="0.3">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5" spans="1:8" x14ac:dyDescent="0.3">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6" spans="1:8" x14ac:dyDescent="0.3">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7" spans="1:8" x14ac:dyDescent="0.3">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8" spans="1:8" x14ac:dyDescent="0.3">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79" spans="1:8" x14ac:dyDescent="0.3">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0" spans="1:8" x14ac:dyDescent="0.3">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1" spans="1:8" x14ac:dyDescent="0.3">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2" spans="1:8" x14ac:dyDescent="0.3">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3" spans="1:8" x14ac:dyDescent="0.3">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4" spans="1:8" x14ac:dyDescent="0.3">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5" spans="1:8" x14ac:dyDescent="0.3">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6" spans="1:8" x14ac:dyDescent="0.3">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7" spans="1:8" x14ac:dyDescent="0.3">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8" spans="1:8" x14ac:dyDescent="0.3">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8">
        <f t="shared" si="54"/>
        <v>0</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89" spans="1:8" x14ac:dyDescent="0.3">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9">
        <f t="shared" si="54"/>
        <v>0</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0" spans="1:8" x14ac:dyDescent="0.3">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0">
        <f t="shared" si="54"/>
        <v>0</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1" spans="1:8" x14ac:dyDescent="0.3">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1">
        <f t="shared" si="54"/>
        <v>0</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2" spans="1:8" x14ac:dyDescent="0.3">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2">
        <f t="shared" si="54"/>
        <v>0</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3" spans="1:8" x14ac:dyDescent="0.3">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3">
        <f t="shared" si="54"/>
        <v>0</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4" spans="1:8" x14ac:dyDescent="0.3">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4">
        <f t="shared" si="54"/>
        <v>0</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5" spans="1:8" x14ac:dyDescent="0.3">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5">
        <f t="shared" si="54"/>
        <v>0</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6" spans="1:8" x14ac:dyDescent="0.3">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6">
        <f t="shared" si="54"/>
        <v>0</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7" spans="1:8" x14ac:dyDescent="0.3">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7">
        <f t="shared" si="54"/>
        <v>0</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8" spans="1:8" x14ac:dyDescent="0.3">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899" spans="1:8" x14ac:dyDescent="0.3">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0" spans="1:8" x14ac:dyDescent="0.3">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1" spans="1:8" x14ac:dyDescent="0.3">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2" spans="1:8" x14ac:dyDescent="0.3">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3" spans="1:8" x14ac:dyDescent="0.3">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4" spans="1:8" x14ac:dyDescent="0.3">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5" spans="1:8" x14ac:dyDescent="0.3">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6" spans="1:8" x14ac:dyDescent="0.3">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7" spans="1:8" x14ac:dyDescent="0.3">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8" spans="1:8" x14ac:dyDescent="0.3">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09" spans="1:8" x14ac:dyDescent="0.3">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0" spans="1:8" x14ac:dyDescent="0.3">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1" spans="1:8" x14ac:dyDescent="0.3">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2" spans="1:8" x14ac:dyDescent="0.3">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3" spans="1:8" x14ac:dyDescent="0.3">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4" spans="1:8" x14ac:dyDescent="0.3">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5" spans="1:8" x14ac:dyDescent="0.3">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6" spans="1:8" x14ac:dyDescent="0.3">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7" spans="1:8" x14ac:dyDescent="0.3">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8" spans="1:8" x14ac:dyDescent="0.3">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19" spans="1:8" x14ac:dyDescent="0.3">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0" spans="1:8" x14ac:dyDescent="0.3">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1" spans="1:8" x14ac:dyDescent="0.3">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2" spans="1:8" x14ac:dyDescent="0.3">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3" spans="1:8" x14ac:dyDescent="0.3">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4" spans="1:8" x14ac:dyDescent="0.3">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5" spans="1:8" x14ac:dyDescent="0.3">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6" spans="1:8" x14ac:dyDescent="0.3">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7" spans="1:8" x14ac:dyDescent="0.3">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8" spans="1:8" x14ac:dyDescent="0.3">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29" spans="1:8" x14ac:dyDescent="0.3">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0" spans="1:8" x14ac:dyDescent="0.3">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1" spans="1:8" x14ac:dyDescent="0.3">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2" spans="1:8" x14ac:dyDescent="0.3">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3" spans="1:8" x14ac:dyDescent="0.3">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4" spans="1:8" x14ac:dyDescent="0.3">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5" spans="1:8" x14ac:dyDescent="0.3">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6" spans="1:8" x14ac:dyDescent="0.3">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7" spans="1:8" x14ac:dyDescent="0.3">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8" spans="1:8" x14ac:dyDescent="0.3">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39" spans="1:8" x14ac:dyDescent="0.3">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0" spans="1:8" x14ac:dyDescent="0.3">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1" spans="1:8" x14ac:dyDescent="0.3">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2" spans="1:8" x14ac:dyDescent="0.3">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3" spans="1:8" x14ac:dyDescent="0.3">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4" spans="1:8" x14ac:dyDescent="0.3">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5" spans="1:8" x14ac:dyDescent="0.3">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6" spans="1:8" x14ac:dyDescent="0.3">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7" spans="1:8" x14ac:dyDescent="0.3">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8" spans="1:8" x14ac:dyDescent="0.3">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49" spans="1:8" x14ac:dyDescent="0.3">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0" spans="1:8" x14ac:dyDescent="0.3">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1" spans="1:8" x14ac:dyDescent="0.3">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2" spans="1:8" x14ac:dyDescent="0.3">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3" spans="1:8" x14ac:dyDescent="0.3">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4" spans="1:8" x14ac:dyDescent="0.3">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5" spans="1:8" x14ac:dyDescent="0.3">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6" spans="1:8" x14ac:dyDescent="0.3">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7" spans="1:8" x14ac:dyDescent="0.3">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8" spans="1:8" x14ac:dyDescent="0.3">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8">
        <f t="shared" si="58"/>
        <v>1</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59" spans="1:8" x14ac:dyDescent="0.3">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9">
        <f t="shared" si="58"/>
        <v>1</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0" spans="1:8" x14ac:dyDescent="0.3">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0">
        <f t="shared" si="58"/>
        <v>1</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1" spans="1:8" x14ac:dyDescent="0.3">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1">
        <f t="shared" si="58"/>
        <v>1</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2" spans="1:8" x14ac:dyDescent="0.3">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2">
        <f t="shared" si="58"/>
        <v>1</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3" spans="1:8" x14ac:dyDescent="0.3">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3">
        <f t="shared" ref="E963:E1026" si="62">IF(D963="","",IF(OR(D963="Entreprise",D963="Révisions (Etp)"),0,1))</f>
        <v>1</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4" spans="1:8" x14ac:dyDescent="0.3">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4">
        <f t="shared" si="62"/>
        <v>1</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5" spans="1:8" x14ac:dyDescent="0.3">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5">
        <f t="shared" si="62"/>
        <v>1</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6" spans="1:8" x14ac:dyDescent="0.3">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6">
        <f t="shared" si="62"/>
        <v>1</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7" spans="1:8" x14ac:dyDescent="0.3">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7">
        <f t="shared" si="62"/>
        <v>1</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8" spans="1:8" x14ac:dyDescent="0.3">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69" spans="1:8" x14ac:dyDescent="0.3">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0" spans="1:8" x14ac:dyDescent="0.3">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1" spans="1:8" x14ac:dyDescent="0.3">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2" spans="1:8" x14ac:dyDescent="0.3">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3" spans="1:8" x14ac:dyDescent="0.3">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4" spans="1:8" x14ac:dyDescent="0.3">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5" spans="1:8" x14ac:dyDescent="0.3">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6" spans="1:8" x14ac:dyDescent="0.3">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7" spans="1:8" x14ac:dyDescent="0.3">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8" spans="1:8" x14ac:dyDescent="0.3">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79" spans="1:8" x14ac:dyDescent="0.3">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0" spans="1:8" x14ac:dyDescent="0.3">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1" spans="1:8" x14ac:dyDescent="0.3">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2" spans="1:8" x14ac:dyDescent="0.3">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3" spans="1:8" x14ac:dyDescent="0.3">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4" spans="1:8" x14ac:dyDescent="0.3">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5" spans="1:8" x14ac:dyDescent="0.3">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6" spans="1:8" x14ac:dyDescent="0.3">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7" spans="1:8" x14ac:dyDescent="0.3">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8" spans="1:8" x14ac:dyDescent="0.3">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89" spans="1:8" x14ac:dyDescent="0.3">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0" spans="1:8" x14ac:dyDescent="0.3">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1" spans="1:8" x14ac:dyDescent="0.3">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2" spans="1:8" x14ac:dyDescent="0.3">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3" spans="1:8" x14ac:dyDescent="0.3">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4" spans="1:8" x14ac:dyDescent="0.3">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5" spans="1:8" x14ac:dyDescent="0.3">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6" spans="1:8" x14ac:dyDescent="0.3">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7" spans="1:8" x14ac:dyDescent="0.3">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8" spans="1:8" x14ac:dyDescent="0.3">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999" spans="1:8" x14ac:dyDescent="0.3">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0" spans="1:8" x14ac:dyDescent="0.3">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1" spans="1:8" x14ac:dyDescent="0.3">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2" spans="1:8" x14ac:dyDescent="0.3">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3" spans="1:8" x14ac:dyDescent="0.3">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4" spans="1:8" x14ac:dyDescent="0.3">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4">
        <f t="shared" si="62"/>
        <v>1</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5" spans="1:8" x14ac:dyDescent="0.3">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5">
        <f t="shared" si="62"/>
        <v>1</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6" spans="1:8" x14ac:dyDescent="0.3">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6">
        <f t="shared" si="62"/>
        <v>1</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7" spans="1:8" x14ac:dyDescent="0.3">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7">
        <f t="shared" si="62"/>
        <v>1</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8" spans="1:8" x14ac:dyDescent="0.3">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8">
        <f t="shared" si="62"/>
        <v>1</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09" spans="1:8" x14ac:dyDescent="0.3">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9">
        <f t="shared" si="62"/>
        <v>1</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0" spans="1:8" x14ac:dyDescent="0.3">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1" spans="1:8" x14ac:dyDescent="0.3">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2" spans="1:8" x14ac:dyDescent="0.3">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3" spans="1:8" x14ac:dyDescent="0.3">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4" spans="1:8" x14ac:dyDescent="0.3">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5" spans="1:8" x14ac:dyDescent="0.3">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6" spans="1:8" x14ac:dyDescent="0.3">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7" spans="1:8" x14ac:dyDescent="0.3">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8" spans="1:8" x14ac:dyDescent="0.3">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19" spans="1:8" x14ac:dyDescent="0.3">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0" spans="1:8" x14ac:dyDescent="0.3">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1" spans="1:8" x14ac:dyDescent="0.3">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2" spans="1:8" x14ac:dyDescent="0.3">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3" spans="1:8" x14ac:dyDescent="0.3">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4" spans="1:8" x14ac:dyDescent="0.3">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5" spans="1:8" x14ac:dyDescent="0.3">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6" spans="1:8" x14ac:dyDescent="0.3">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7" spans="1:8" x14ac:dyDescent="0.3">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8" spans="1:8" x14ac:dyDescent="0.3">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29" spans="1:8" x14ac:dyDescent="0.3">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0" spans="1:8" x14ac:dyDescent="0.3">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1" spans="1:8" x14ac:dyDescent="0.3">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2" spans="1:8" x14ac:dyDescent="0.3">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3" spans="1:8" x14ac:dyDescent="0.3">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4" spans="1:8" x14ac:dyDescent="0.3">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5" spans="1:8" x14ac:dyDescent="0.3">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6" spans="1:8" x14ac:dyDescent="0.3">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7" spans="1:8" x14ac:dyDescent="0.3">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8" spans="1:8" x14ac:dyDescent="0.3">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39" spans="1:8" x14ac:dyDescent="0.3">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0" spans="1:8" x14ac:dyDescent="0.3">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1" spans="1:8" x14ac:dyDescent="0.3">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2" spans="1:8" x14ac:dyDescent="0.3">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2">
        <f t="shared" si="66"/>
        <v>0</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3" spans="1:8" x14ac:dyDescent="0.3">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3">
        <f t="shared" si="66"/>
        <v>0</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4" spans="1:8" x14ac:dyDescent="0.3">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4">
        <f t="shared" si="66"/>
        <v>0</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5" spans="1:8" x14ac:dyDescent="0.3">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5">
        <f t="shared" si="66"/>
        <v>0</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6" spans="1:8" x14ac:dyDescent="0.3">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6">
        <f t="shared" si="66"/>
        <v>0</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7" spans="1:8" x14ac:dyDescent="0.3">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7">
        <f t="shared" si="66"/>
        <v>0</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8" spans="1:8" x14ac:dyDescent="0.3">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8">
        <f t="shared" si="66"/>
        <v>0</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49" spans="1:8" x14ac:dyDescent="0.3">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9">
        <f t="shared" si="66"/>
        <v>0</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0" spans="1:8" x14ac:dyDescent="0.3">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0">
        <f t="shared" si="66"/>
        <v>0</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1" spans="1:8" x14ac:dyDescent="0.3">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1">
        <f t="shared" si="66"/>
        <v>0</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2" spans="1:8" x14ac:dyDescent="0.3">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3" spans="1:8" x14ac:dyDescent="0.3">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4" spans="1:8" x14ac:dyDescent="0.3">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5" spans="1:8" x14ac:dyDescent="0.3">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6" spans="1:8" x14ac:dyDescent="0.3">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6">
        <f t="shared" si="66"/>
        <v>1</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7" spans="1:8" x14ac:dyDescent="0.3">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7">
        <f t="shared" si="66"/>
        <v>1</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8" spans="1:8" x14ac:dyDescent="0.3">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8">
        <f t="shared" si="66"/>
        <v>1</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59" spans="1:8" x14ac:dyDescent="0.3">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9">
        <f t="shared" si="66"/>
        <v>1</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0" spans="1:8" x14ac:dyDescent="0.3">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60">
        <f t="shared" si="66"/>
        <v>1</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1" spans="1:8" x14ac:dyDescent="0.3">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61">
        <f t="shared" si="66"/>
        <v>1</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2" spans="1:8" x14ac:dyDescent="0.3">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62">
        <f t="shared" si="66"/>
        <v>1</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3" spans="1:8" x14ac:dyDescent="0.3">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63">
        <f t="shared" si="66"/>
        <v>1</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4" spans="1:8" x14ac:dyDescent="0.3">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64">
        <f t="shared" si="66"/>
        <v>1</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5" spans="1:8" x14ac:dyDescent="0.3">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65">
        <f t="shared" si="66"/>
        <v>1</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6" spans="1:8" x14ac:dyDescent="0.3">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7" spans="1:8" x14ac:dyDescent="0.3">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8" spans="1:8" x14ac:dyDescent="0.3">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69" spans="1:8" x14ac:dyDescent="0.3">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0" spans="1:8" x14ac:dyDescent="0.3">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0">
        <f t="shared" si="66"/>
        <v>0</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1" spans="1:8" x14ac:dyDescent="0.3">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1">
        <f t="shared" si="66"/>
        <v>0</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2" spans="1:8" x14ac:dyDescent="0.3">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2">
        <f t="shared" si="66"/>
        <v>0</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3" spans="1:8" x14ac:dyDescent="0.3">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3">
        <f t="shared" si="66"/>
        <v>0</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4" spans="1:8" x14ac:dyDescent="0.3">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4">
        <f t="shared" si="66"/>
        <v>0</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5" spans="1:8" x14ac:dyDescent="0.3">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5">
        <f t="shared" si="66"/>
        <v>0</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6" spans="1:8" x14ac:dyDescent="0.3">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6">
        <f t="shared" si="66"/>
        <v>0</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7" spans="1:8" x14ac:dyDescent="0.3">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7">
        <f t="shared" si="66"/>
        <v>0</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8" spans="1:8" x14ac:dyDescent="0.3">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8">
        <f t="shared" si="66"/>
        <v>0</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79" spans="1:8" x14ac:dyDescent="0.3">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9">
        <f t="shared" si="66"/>
        <v>0</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0" spans="1:8" x14ac:dyDescent="0.3">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1" spans="1:8" x14ac:dyDescent="0.3">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2" spans="1:8" x14ac:dyDescent="0.3">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3" spans="1:8" x14ac:dyDescent="0.3">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4" spans="1:8" x14ac:dyDescent="0.3">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5" spans="1:8" x14ac:dyDescent="0.3">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6" spans="1:8" x14ac:dyDescent="0.3">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7" spans="1:8" x14ac:dyDescent="0.3">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8" spans="1:8" x14ac:dyDescent="0.3">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89" spans="1:8" x14ac:dyDescent="0.3">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0" spans="1:8" x14ac:dyDescent="0.3">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1" spans="1:8" x14ac:dyDescent="0.3">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2" spans="1:8" x14ac:dyDescent="0.3">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3" spans="1:8" x14ac:dyDescent="0.3">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4" spans="1:8" x14ac:dyDescent="0.3">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5" spans="1:8" x14ac:dyDescent="0.3">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6" spans="1:8" x14ac:dyDescent="0.3">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7" spans="1:8" x14ac:dyDescent="0.3">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8" spans="1:8" x14ac:dyDescent="0.3">
      <c r="A1098" s="1">
        <f t="shared" si="71"/>
        <v>46783</v>
      </c>
      <c r="B1098" t="str">
        <f t="shared" si="68"/>
        <v>08:00</v>
      </c>
      <c r="C1098" t="str">
        <f t="shared" si="69"/>
        <v>12:00</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8">
        <f t="shared" si="70"/>
        <v>0</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099" spans="1:8" x14ac:dyDescent="0.3">
      <c r="A1099" s="1">
        <f t="shared" si="71"/>
        <v>46783</v>
      </c>
      <c r="B1099" t="str">
        <f t="shared" si="68"/>
        <v>14:00</v>
      </c>
      <c r="C1099" t="str">
        <f t="shared" si="69"/>
        <v>17:00</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9">
        <f t="shared" si="70"/>
        <v>0</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0" spans="1:8" x14ac:dyDescent="0.3">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0">
        <f t="shared" si="70"/>
        <v>0</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1" spans="1:8" x14ac:dyDescent="0.3">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1">
        <f t="shared" si="70"/>
        <v>0</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2" spans="1:8" x14ac:dyDescent="0.3">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2">
        <f t="shared" si="70"/>
        <v>1</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3" spans="1:8" x14ac:dyDescent="0.3">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3">
        <f t="shared" si="70"/>
        <v>1</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4" spans="1:8" x14ac:dyDescent="0.3">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4">
        <f t="shared" si="70"/>
        <v>0</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5" spans="1:8" x14ac:dyDescent="0.3">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5">
        <f t="shared" si="70"/>
        <v>0</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6" spans="1:8" x14ac:dyDescent="0.3">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6">
        <f t="shared" si="70"/>
        <v>0</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7" spans="1:8" x14ac:dyDescent="0.3">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7">
        <f t="shared" si="70"/>
        <v>0</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8" spans="1:8" x14ac:dyDescent="0.3">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09" spans="1:8" x14ac:dyDescent="0.3">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0" spans="1:8" x14ac:dyDescent="0.3">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1" spans="1:8" x14ac:dyDescent="0.3">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2" spans="1:8" x14ac:dyDescent="0.3">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2">
        <f t="shared" si="70"/>
        <v>0</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3" spans="1:8" x14ac:dyDescent="0.3">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3">
        <f t="shared" si="70"/>
        <v>0</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4" spans="1:8" x14ac:dyDescent="0.3">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4">
        <f t="shared" si="70"/>
        <v>0</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5" spans="1:8" x14ac:dyDescent="0.3">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5">
        <f t="shared" si="70"/>
        <v>0</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6" spans="1:8" x14ac:dyDescent="0.3">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6">
        <f t="shared" si="70"/>
        <v>1</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7" spans="1:8" x14ac:dyDescent="0.3">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7">
        <f t="shared" si="70"/>
        <v>1</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8" spans="1:8" x14ac:dyDescent="0.3">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8">
        <f t="shared" si="70"/>
        <v>0</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19" spans="1:8" x14ac:dyDescent="0.3">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9">
        <f t="shared" si="70"/>
        <v>0</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0" spans="1:8" x14ac:dyDescent="0.3">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0">
        <f t="shared" si="70"/>
        <v>0</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1" spans="1:8" x14ac:dyDescent="0.3">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1">
        <f t="shared" si="70"/>
        <v>0</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2" spans="1:8" x14ac:dyDescent="0.3">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3" spans="1:8" x14ac:dyDescent="0.3">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4" spans="1:8" x14ac:dyDescent="0.3">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5" spans="1:8" x14ac:dyDescent="0.3">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6" spans="1:8" x14ac:dyDescent="0.3">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6">
        <f t="shared" si="70"/>
        <v>0</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7" spans="1:8" x14ac:dyDescent="0.3">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7">
        <f t="shared" si="70"/>
        <v>0</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8" spans="1:8" x14ac:dyDescent="0.3">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8">
        <f t="shared" si="70"/>
        <v>0</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29" spans="1:8" x14ac:dyDescent="0.3">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9">
        <f t="shared" si="70"/>
        <v>0</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0" spans="1:8" x14ac:dyDescent="0.3">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0">
        <f t="shared" si="70"/>
        <v>1</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1" spans="1:8" x14ac:dyDescent="0.3">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1">
        <f t="shared" si="70"/>
        <v>1</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2" spans="1:8" x14ac:dyDescent="0.3">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2">
        <f t="shared" si="70"/>
        <v>0</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3" spans="1:8" x14ac:dyDescent="0.3">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3">
        <f t="shared" si="70"/>
        <v>0</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4" spans="1:8" x14ac:dyDescent="0.3">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4">
        <f t="shared" si="70"/>
        <v>0</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5" spans="1:8" x14ac:dyDescent="0.3">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5">
        <f t="shared" si="70"/>
        <v>0</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6" spans="1:8" x14ac:dyDescent="0.3">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7" spans="1:8" x14ac:dyDescent="0.3">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8" spans="1:8" x14ac:dyDescent="0.3">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39" spans="1:8" x14ac:dyDescent="0.3">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0" spans="1:8" x14ac:dyDescent="0.3">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1" spans="1:8" x14ac:dyDescent="0.3">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2" spans="1:8" x14ac:dyDescent="0.3">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3" spans="1:8" x14ac:dyDescent="0.3">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4" spans="1:8" x14ac:dyDescent="0.3">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44">
        <f t="shared" si="70"/>
        <v>1</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5" spans="1:8" x14ac:dyDescent="0.3">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45">
        <f t="shared" si="70"/>
        <v>1</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6" spans="1:8" x14ac:dyDescent="0.3">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7" spans="1:8" x14ac:dyDescent="0.3">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8" spans="1:8" x14ac:dyDescent="0.3">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49" spans="1:8" x14ac:dyDescent="0.3">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0" spans="1:8" x14ac:dyDescent="0.3">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1" spans="1:8" x14ac:dyDescent="0.3">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2" spans="1:8" x14ac:dyDescent="0.3">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3" spans="1:8" x14ac:dyDescent="0.3">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4" spans="1:8" x14ac:dyDescent="0.3">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5" spans="1:8" x14ac:dyDescent="0.3">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6" spans="1:8" x14ac:dyDescent="0.3">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7" spans="1:8" x14ac:dyDescent="0.3">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8" spans="1:8" x14ac:dyDescent="0.3">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58">
        <f t="shared" si="74"/>
        <v>1</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59" spans="1:8" x14ac:dyDescent="0.3">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59">
        <f t="shared" si="74"/>
        <v>1</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0" spans="1:8" x14ac:dyDescent="0.3">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1" spans="1:8" x14ac:dyDescent="0.3">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2" spans="1:8" x14ac:dyDescent="0.3">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3" spans="1:8" x14ac:dyDescent="0.3">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4" spans="1:8" x14ac:dyDescent="0.3">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5" spans="1:8" x14ac:dyDescent="0.3">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6" spans="1:8" x14ac:dyDescent="0.3">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7" spans="1:8" x14ac:dyDescent="0.3">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8" spans="1:8" x14ac:dyDescent="0.3">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8">
        <f t="shared" si="74"/>
        <v>0</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69" spans="1:8" x14ac:dyDescent="0.3">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9">
        <f t="shared" si="74"/>
        <v>0</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0" spans="1:8" x14ac:dyDescent="0.3">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0">
        <f t="shared" si="74"/>
        <v>0</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1" spans="1:8" x14ac:dyDescent="0.3">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1">
        <f t="shared" si="74"/>
        <v>0</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2" spans="1:8" x14ac:dyDescent="0.3">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2">
        <f t="shared" si="74"/>
        <v>1</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3" spans="1:8" x14ac:dyDescent="0.3">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3">
        <f t="shared" si="74"/>
        <v>1</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4" spans="1:8" x14ac:dyDescent="0.3">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4">
        <f t="shared" si="74"/>
        <v>0</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5" spans="1:8" x14ac:dyDescent="0.3">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5">
        <f t="shared" si="74"/>
        <v>0</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6" spans="1:8" x14ac:dyDescent="0.3">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6">
        <f t="shared" si="74"/>
        <v>0</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7" spans="1:8" x14ac:dyDescent="0.3">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7">
        <f t="shared" si="74"/>
        <v>0</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8" spans="1:8" x14ac:dyDescent="0.3">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79" spans="1:8" x14ac:dyDescent="0.3">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0" spans="1:8" x14ac:dyDescent="0.3">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1" spans="1:8" x14ac:dyDescent="0.3">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2" spans="1:8" x14ac:dyDescent="0.3">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2">
        <f t="shared" si="74"/>
        <v>0</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3" spans="1:8" x14ac:dyDescent="0.3">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3">
        <f t="shared" si="74"/>
        <v>0</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4" spans="1:8" x14ac:dyDescent="0.3">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4">
        <f t="shared" si="74"/>
        <v>0</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5" spans="1:8" x14ac:dyDescent="0.3">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5">
        <f t="shared" si="74"/>
        <v>0</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6" spans="1:8" x14ac:dyDescent="0.3">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6">
        <f t="shared" si="74"/>
        <v>1</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7" spans="1:8" x14ac:dyDescent="0.3">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7">
        <f t="shared" si="74"/>
        <v>1</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8" spans="1:8" x14ac:dyDescent="0.3">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8">
        <f t="shared" si="74"/>
        <v>0</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89" spans="1:8" x14ac:dyDescent="0.3">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9">
        <f t="shared" si="74"/>
        <v>0</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0" spans="1:8" x14ac:dyDescent="0.3">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0">
        <f t="shared" si="74"/>
        <v>0</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1" spans="1:8" x14ac:dyDescent="0.3">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1">
        <f t="shared" si="74"/>
        <v>0</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2" spans="1:8" x14ac:dyDescent="0.3">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3" spans="1:8" x14ac:dyDescent="0.3">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4" spans="1:8" x14ac:dyDescent="0.3">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5" spans="1:8" x14ac:dyDescent="0.3">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6" spans="1:8" x14ac:dyDescent="0.3">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6">
        <f t="shared" si="74"/>
        <v>0</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7" spans="1:8" x14ac:dyDescent="0.3">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7">
        <f t="shared" si="74"/>
        <v>0</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8" spans="1:8" x14ac:dyDescent="0.3">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8">
        <f t="shared" si="74"/>
        <v>0</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199" spans="1:8" x14ac:dyDescent="0.3">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9">
        <f t="shared" si="74"/>
        <v>0</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0" spans="1:8" x14ac:dyDescent="0.3">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0">
        <f t="shared" si="74"/>
        <v>1</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1" spans="1:8" x14ac:dyDescent="0.3">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1">
        <f t="shared" si="74"/>
        <v>1</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2" spans="1:8" x14ac:dyDescent="0.3">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2">
        <f t="shared" si="74"/>
        <v>0</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3" spans="1:8" x14ac:dyDescent="0.3">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3">
        <f t="shared" si="74"/>
        <v>0</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4" spans="1:8" x14ac:dyDescent="0.3">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4">
        <f t="shared" si="74"/>
        <v>0</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5" spans="1:8" x14ac:dyDescent="0.3">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5">
        <f t="shared" si="74"/>
        <v>0</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6" spans="1:8" x14ac:dyDescent="0.3">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7" spans="1:8" x14ac:dyDescent="0.3">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8" spans="1:8" x14ac:dyDescent="0.3">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09" spans="1:8" x14ac:dyDescent="0.3">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0" spans="1:8" x14ac:dyDescent="0.3">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1" spans="1:8" x14ac:dyDescent="0.3">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2" spans="1:8" x14ac:dyDescent="0.3">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3" spans="1:8" x14ac:dyDescent="0.3">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4" spans="1:8" x14ac:dyDescent="0.3">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4">
        <f t="shared" si="74"/>
        <v>1</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5" spans="1:8" x14ac:dyDescent="0.3">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5">
        <f t="shared" si="74"/>
        <v>1</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6" spans="1:8" x14ac:dyDescent="0.3">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7" spans="1:8" x14ac:dyDescent="0.3">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8" spans="1:8" x14ac:dyDescent="0.3">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19" spans="1:8" x14ac:dyDescent="0.3">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0" spans="1:8" x14ac:dyDescent="0.3">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1" spans="1:8" x14ac:dyDescent="0.3">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2" spans="1:8" x14ac:dyDescent="0.3">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3" spans="1:8" x14ac:dyDescent="0.3">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4" spans="1:8" x14ac:dyDescent="0.3">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4">
        <f t="shared" si="78"/>
        <v>0</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5" spans="1:8" x14ac:dyDescent="0.3">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5">
        <f t="shared" si="78"/>
        <v>0</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6" spans="1:8" x14ac:dyDescent="0.3">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6">
        <f t="shared" si="78"/>
        <v>0</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7" spans="1:8" x14ac:dyDescent="0.3">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7">
        <f t="shared" si="78"/>
        <v>0</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8" spans="1:8" x14ac:dyDescent="0.3">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8">
        <f t="shared" si="78"/>
        <v>1</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29" spans="1:8" x14ac:dyDescent="0.3">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9">
        <f t="shared" si="78"/>
        <v>1</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0" spans="1:8" x14ac:dyDescent="0.3">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0">
        <f t="shared" si="78"/>
        <v>0</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1" spans="1:8" x14ac:dyDescent="0.3">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1">
        <f t="shared" si="78"/>
        <v>0</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2" spans="1:8" x14ac:dyDescent="0.3">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2">
        <f t="shared" si="78"/>
        <v>0</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3" spans="1:8" x14ac:dyDescent="0.3">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3">
        <f t="shared" si="78"/>
        <v>0</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4" spans="1:8" x14ac:dyDescent="0.3">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5" spans="1:8" x14ac:dyDescent="0.3">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6" spans="1:8" x14ac:dyDescent="0.3">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7" spans="1:8" x14ac:dyDescent="0.3">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8" spans="1:8" x14ac:dyDescent="0.3">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8">
        <f t="shared" si="78"/>
        <v>0</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39" spans="1:8" x14ac:dyDescent="0.3">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9">
        <f t="shared" si="78"/>
        <v>0</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0" spans="1:8" x14ac:dyDescent="0.3">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0">
        <f t="shared" si="78"/>
        <v>0</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1" spans="1:8" x14ac:dyDescent="0.3">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1">
        <f t="shared" si="78"/>
        <v>0</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2" spans="1:8" x14ac:dyDescent="0.3">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2">
        <f t="shared" si="78"/>
        <v>1</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3" spans="1:8" x14ac:dyDescent="0.3">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3">
        <f t="shared" si="78"/>
        <v>1</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4" spans="1:8" x14ac:dyDescent="0.3">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4">
        <f t="shared" si="78"/>
        <v>0</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5" spans="1:8" x14ac:dyDescent="0.3">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5">
        <f t="shared" si="78"/>
        <v>0</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6" spans="1:8" x14ac:dyDescent="0.3">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6">
        <f t="shared" si="78"/>
        <v>0</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7" spans="1:8" x14ac:dyDescent="0.3">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7">
        <f t="shared" si="78"/>
        <v>0</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8" spans="1:8" x14ac:dyDescent="0.3">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49" spans="1:8" x14ac:dyDescent="0.3">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0" spans="1:8" x14ac:dyDescent="0.3">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1" spans="1:8" x14ac:dyDescent="0.3">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2" spans="1:8" x14ac:dyDescent="0.3">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3" spans="1:8" x14ac:dyDescent="0.3">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4" spans="1:8" x14ac:dyDescent="0.3">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5" spans="1:8" x14ac:dyDescent="0.3">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6" spans="1:8" x14ac:dyDescent="0.3">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6">
        <f t="shared" si="78"/>
        <v>1</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7" spans="1:8" x14ac:dyDescent="0.3">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7">
        <f t="shared" si="78"/>
        <v>1</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8" spans="1:8" x14ac:dyDescent="0.3">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59" spans="1:8" x14ac:dyDescent="0.3">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0" spans="1:8" x14ac:dyDescent="0.3">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1" spans="1:8" x14ac:dyDescent="0.3">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2" spans="1:8" x14ac:dyDescent="0.3">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3" spans="1:8" x14ac:dyDescent="0.3">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4" spans="1:8" x14ac:dyDescent="0.3">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5" spans="1:8" x14ac:dyDescent="0.3">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6" spans="1:8" x14ac:dyDescent="0.3">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6">
        <f t="shared" si="78"/>
        <v>0</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7" spans="1:8" x14ac:dyDescent="0.3">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7">
        <f t="shared" si="78"/>
        <v>0</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8" spans="1:8" x14ac:dyDescent="0.3">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8">
        <f t="shared" si="78"/>
        <v>0</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69" spans="1:8" x14ac:dyDescent="0.3">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9">
        <f t="shared" si="78"/>
        <v>0</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0" spans="1:8" x14ac:dyDescent="0.3">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0">
        <f t="shared" si="78"/>
        <v>1</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1" spans="1:8" x14ac:dyDescent="0.3">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1">
        <f t="shared" si="78"/>
        <v>1</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2" spans="1:8" x14ac:dyDescent="0.3">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2">
        <f t="shared" si="78"/>
        <v>0</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3" spans="1:8" x14ac:dyDescent="0.3">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3">
        <f t="shared" si="78"/>
        <v>0</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4" spans="1:8" x14ac:dyDescent="0.3">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4">
        <f t="shared" si="78"/>
        <v>0</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5" spans="1:8" x14ac:dyDescent="0.3">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5">
        <f t="shared" si="78"/>
        <v>0</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6" spans="1:8" x14ac:dyDescent="0.3">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7" spans="1:8" x14ac:dyDescent="0.3">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8" spans="1:8" x14ac:dyDescent="0.3">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79" spans="1:8" x14ac:dyDescent="0.3">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0" spans="1:8" x14ac:dyDescent="0.3">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1" spans="1:8" x14ac:dyDescent="0.3">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2" spans="1:8" x14ac:dyDescent="0.3">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2">
        <f t="shared" si="78"/>
        <v>0</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3" spans="1:8" x14ac:dyDescent="0.3">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3">
        <f t="shared" ref="E1283:E1346" si="82">IF(D1283="","",IF(OR(D1283="Entreprise",D1283="Révisions (Etp)"),0,1))</f>
        <v>0</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4" spans="1:8" x14ac:dyDescent="0.3">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4">
        <f t="shared" si="82"/>
        <v>1</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5" spans="1:8" x14ac:dyDescent="0.3">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5">
        <f t="shared" si="82"/>
        <v>1</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6" spans="1:8" x14ac:dyDescent="0.3">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6">
        <f t="shared" si="82"/>
        <v>0</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7" spans="1:8" x14ac:dyDescent="0.3">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7">
        <f t="shared" si="82"/>
        <v>0</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8" spans="1:8" x14ac:dyDescent="0.3">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8">
        <f t="shared" si="82"/>
        <v>0</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89" spans="1:8" x14ac:dyDescent="0.3">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9">
        <f t="shared" si="82"/>
        <v>0</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0" spans="1:8" x14ac:dyDescent="0.3">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1" spans="1:8" x14ac:dyDescent="0.3">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2" spans="1:8" x14ac:dyDescent="0.3">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3" spans="1:8" x14ac:dyDescent="0.3">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4" spans="1:8" x14ac:dyDescent="0.3">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5" spans="1:8" x14ac:dyDescent="0.3">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6" spans="1:8" x14ac:dyDescent="0.3">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6">
        <f t="shared" si="82"/>
        <v>0</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7" spans="1:8" x14ac:dyDescent="0.3">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7">
        <f t="shared" si="82"/>
        <v>0</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8" spans="1:8" x14ac:dyDescent="0.3">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98">
        <f t="shared" si="82"/>
        <v>1</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299" spans="1:8" x14ac:dyDescent="0.3">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99">
        <f t="shared" si="82"/>
        <v>1</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0" spans="1:8" x14ac:dyDescent="0.3">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0">
        <f t="shared" si="82"/>
        <v>0</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1" spans="1:8" x14ac:dyDescent="0.3">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1">
        <f t="shared" si="82"/>
        <v>0</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2" spans="1:8" x14ac:dyDescent="0.3">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2">
        <f t="shared" si="82"/>
        <v>0</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3" spans="1:8" x14ac:dyDescent="0.3">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3">
        <f t="shared" si="82"/>
        <v>0</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4" spans="1:8" x14ac:dyDescent="0.3">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5" spans="1:8" x14ac:dyDescent="0.3">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6" spans="1:8" x14ac:dyDescent="0.3">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7" spans="1:8" x14ac:dyDescent="0.3">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8" spans="1:8" x14ac:dyDescent="0.3">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8">
        <f t="shared" si="82"/>
        <v>0</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09" spans="1:8" x14ac:dyDescent="0.3">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9">
        <f t="shared" si="82"/>
        <v>0</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0" spans="1:8" x14ac:dyDescent="0.3">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0">
        <f t="shared" si="82"/>
        <v>0</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1" spans="1:8" x14ac:dyDescent="0.3">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1">
        <f t="shared" si="82"/>
        <v>0</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2" spans="1:8" x14ac:dyDescent="0.3">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2">
        <f t="shared" si="82"/>
        <v>1</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3" spans="1:8" x14ac:dyDescent="0.3">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13">
        <f t="shared" si="82"/>
        <v>1</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4" spans="1:8" x14ac:dyDescent="0.3">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4">
        <f t="shared" si="82"/>
        <v>0</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5" spans="1:8" x14ac:dyDescent="0.3">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5">
        <f t="shared" si="82"/>
        <v>0</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6" spans="1:8" x14ac:dyDescent="0.3">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6">
        <f t="shared" si="82"/>
        <v>0</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7" spans="1:8" x14ac:dyDescent="0.3">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7">
        <f t="shared" si="82"/>
        <v>0</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8" spans="1:8" x14ac:dyDescent="0.3">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19" spans="1:8" x14ac:dyDescent="0.3">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0" spans="1:8" x14ac:dyDescent="0.3">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1" spans="1:8" x14ac:dyDescent="0.3">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2" spans="1:8" x14ac:dyDescent="0.3">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2">
        <f t="shared" si="82"/>
        <v>0</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3" spans="1:8" x14ac:dyDescent="0.3">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3">
        <f t="shared" si="82"/>
        <v>0</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4" spans="1:8" x14ac:dyDescent="0.3">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4">
        <f t="shared" si="82"/>
        <v>0</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5" spans="1:8" x14ac:dyDescent="0.3">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5">
        <f t="shared" si="82"/>
        <v>0</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6" spans="1:8" x14ac:dyDescent="0.3">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6">
        <f t="shared" si="82"/>
        <v>1</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7" spans="1:8" x14ac:dyDescent="0.3">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7">
        <f t="shared" si="82"/>
        <v>1</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8" spans="1:8" x14ac:dyDescent="0.3">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29" spans="1:8" x14ac:dyDescent="0.3">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0" spans="1:8" x14ac:dyDescent="0.3">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0">
        <f t="shared" si="82"/>
        <v>0</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1" spans="1:8" x14ac:dyDescent="0.3">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1">
        <f t="shared" si="82"/>
        <v>0</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2" spans="1:8" x14ac:dyDescent="0.3">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3" spans="1:8" x14ac:dyDescent="0.3">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4" spans="1:8" x14ac:dyDescent="0.3">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5" spans="1:8" x14ac:dyDescent="0.3">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6" spans="1:8" x14ac:dyDescent="0.3">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7" spans="1:8" x14ac:dyDescent="0.3">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8" spans="1:8" x14ac:dyDescent="0.3">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39" spans="1:8" x14ac:dyDescent="0.3">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0" spans="1:8" x14ac:dyDescent="0.3">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0">
        <f t="shared" si="82"/>
        <v>1</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1" spans="1:8" x14ac:dyDescent="0.3">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1">
        <f t="shared" si="82"/>
        <v>1</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2" spans="1:8" x14ac:dyDescent="0.3">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3" spans="1:8" x14ac:dyDescent="0.3">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4" spans="1:8" x14ac:dyDescent="0.3">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5" spans="1:8" x14ac:dyDescent="0.3">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6" spans="1:8" x14ac:dyDescent="0.3">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7" spans="1:8" x14ac:dyDescent="0.3">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8" spans="1:8" x14ac:dyDescent="0.3">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49" spans="1:8" x14ac:dyDescent="0.3">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0" spans="1:8" x14ac:dyDescent="0.3">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1" spans="1:8" x14ac:dyDescent="0.3">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2" spans="1:8" x14ac:dyDescent="0.3">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3" spans="1:8" x14ac:dyDescent="0.3">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4" spans="1:8" x14ac:dyDescent="0.3">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4">
        <f t="shared" si="86"/>
        <v>1</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5" spans="1:8" x14ac:dyDescent="0.3">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5">
        <f t="shared" si="86"/>
        <v>1</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6" spans="1:8" x14ac:dyDescent="0.3">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7" spans="1:8" x14ac:dyDescent="0.3">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8" spans="1:8" x14ac:dyDescent="0.3">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59" spans="1:8" x14ac:dyDescent="0.3">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0" spans="1:8" x14ac:dyDescent="0.3">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1" spans="1:8" x14ac:dyDescent="0.3">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2" spans="1:8" x14ac:dyDescent="0.3">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3" spans="1:8" x14ac:dyDescent="0.3">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4" spans="1:8" x14ac:dyDescent="0.3">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5" spans="1:8" x14ac:dyDescent="0.3">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6" spans="1:8" x14ac:dyDescent="0.3">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7" spans="1:8" x14ac:dyDescent="0.3">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8" spans="1:8" x14ac:dyDescent="0.3">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8">
        <f t="shared" si="86"/>
        <v>1</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69" spans="1:8" x14ac:dyDescent="0.3">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9">
        <f t="shared" si="86"/>
        <v>1</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0" spans="1:8" x14ac:dyDescent="0.3">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1" spans="1:8" x14ac:dyDescent="0.3">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2" spans="1:8" x14ac:dyDescent="0.3">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3" spans="1:8" x14ac:dyDescent="0.3">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4" spans="1:8" x14ac:dyDescent="0.3">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5" spans="1:8" x14ac:dyDescent="0.3">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6" spans="1:8" x14ac:dyDescent="0.3">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7" spans="1:8" x14ac:dyDescent="0.3">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8" spans="1:8" x14ac:dyDescent="0.3">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79" spans="1:8" x14ac:dyDescent="0.3">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0" spans="1:8" x14ac:dyDescent="0.3">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1" spans="1:8" x14ac:dyDescent="0.3">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2" spans="1:8" x14ac:dyDescent="0.3">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2">
        <f t="shared" si="86"/>
        <v>1</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3" spans="1:8" x14ac:dyDescent="0.3">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3">
        <f t="shared" si="86"/>
        <v>1</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4" spans="1:8" x14ac:dyDescent="0.3">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5" spans="1:8" x14ac:dyDescent="0.3">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6" spans="1:8" x14ac:dyDescent="0.3">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7" spans="1:8" x14ac:dyDescent="0.3">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8" spans="1:8" x14ac:dyDescent="0.3">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89" spans="1:8" x14ac:dyDescent="0.3">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0" spans="1:8" x14ac:dyDescent="0.3">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1" spans="1:8" x14ac:dyDescent="0.3">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2" spans="1:8" x14ac:dyDescent="0.3">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3" spans="1:8" x14ac:dyDescent="0.3">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4" spans="1:8" x14ac:dyDescent="0.3">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5" spans="1:8" x14ac:dyDescent="0.3">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6" spans="1:8" x14ac:dyDescent="0.3">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6">
        <f t="shared" si="86"/>
        <v>1</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7" spans="1:8" x14ac:dyDescent="0.3">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7">
        <f t="shared" si="86"/>
        <v>1</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8" spans="1:8" x14ac:dyDescent="0.3">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399" spans="1:8" x14ac:dyDescent="0.3">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0" spans="1:8" x14ac:dyDescent="0.3">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0">
        <f t="shared" si="86"/>
        <v>0</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1" spans="1:8" x14ac:dyDescent="0.3">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1">
        <f t="shared" si="86"/>
        <v>0</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2" spans="1:8" x14ac:dyDescent="0.3">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3" spans="1:8" x14ac:dyDescent="0.3">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4" spans="1:8" x14ac:dyDescent="0.3">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5" spans="1:8" x14ac:dyDescent="0.3">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6" spans="1:8" x14ac:dyDescent="0.3">
      <c r="A1406" s="1">
        <f t="shared" si="87"/>
        <v>46937</v>
      </c>
      <c r="B1406" t="str">
        <f t="shared" si="84"/>
        <v>08:00</v>
      </c>
      <c r="C1406" t="str">
        <f t="shared" si="85"/>
        <v>12:00</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6">
        <f t="shared" si="86"/>
        <v>0</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7" spans="1:8" x14ac:dyDescent="0.3">
      <c r="A1407" s="1">
        <f t="shared" si="87"/>
        <v>46937</v>
      </c>
      <c r="B1407" t="str">
        <f t="shared" si="84"/>
        <v>14:00</v>
      </c>
      <c r="C1407" t="str">
        <f t="shared" si="85"/>
        <v>17:00</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7">
        <f t="shared" si="86"/>
        <v>0</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8" spans="1:8" x14ac:dyDescent="0.3">
      <c r="A1408" s="1">
        <f t="shared" si="87"/>
        <v>46938</v>
      </c>
      <c r="B1408" t="str">
        <f t="shared" si="84"/>
        <v>08:00</v>
      </c>
      <c r="C1408" t="str">
        <f t="shared" si="85"/>
        <v>12:00</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8">
        <f t="shared" si="86"/>
        <v>0</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09" spans="1:8" x14ac:dyDescent="0.3">
      <c r="A1409" s="1">
        <f t="shared" si="87"/>
        <v>46938</v>
      </c>
      <c r="B1409" t="str">
        <f t="shared" si="84"/>
        <v>14:00</v>
      </c>
      <c r="C1409" t="str">
        <f t="shared" si="85"/>
        <v>17:00</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9">
        <f t="shared" si="86"/>
        <v>0</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0" spans="1:8" x14ac:dyDescent="0.3">
      <c r="A1410" s="1">
        <f t="shared" si="87"/>
        <v>46939</v>
      </c>
      <c r="B1410" t="str">
        <f t="shared" ref="B1410:B1473" si="88">IF($D1410="","",IF($A1410=$A1409,"14:00","08:00"))</f>
        <v>08:00</v>
      </c>
      <c r="C1410" t="str">
        <f t="shared" ref="C1410:C1473" si="89">IF($D1410="","",IF($A1410=$A1409,"17:00","12:00"))</f>
        <v>12:00</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0">
        <f t="shared" si="86"/>
        <v>0</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1" spans="1:8" x14ac:dyDescent="0.3">
      <c r="A1411" s="1">
        <f t="shared" si="87"/>
        <v>46939</v>
      </c>
      <c r="B1411" t="str">
        <f t="shared" si="88"/>
        <v>14:00</v>
      </c>
      <c r="C1411" t="str">
        <f t="shared" si="89"/>
        <v>17:00</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1">
        <f t="shared" ref="E1411:E1474" si="90">IF(D1411="","",IF(OR(D1411="Entreprise",D1411="Révisions (Etp)"),0,1))</f>
        <v>0</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2" spans="1:8" x14ac:dyDescent="0.3">
      <c r="A1412" s="1">
        <f t="shared" ref="A1412:A1475" si="91">IF(A1411=A1410,A1411+1,A1411)</f>
        <v>46940</v>
      </c>
      <c r="B1412" t="str">
        <f t="shared" si="88"/>
        <v>08:00</v>
      </c>
      <c r="C1412" t="str">
        <f t="shared" si="89"/>
        <v>12:00</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2">
        <f t="shared" si="90"/>
        <v>0</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3" spans="1:8" x14ac:dyDescent="0.3">
      <c r="A1413" s="1">
        <f t="shared" si="91"/>
        <v>46940</v>
      </c>
      <c r="B1413" t="str">
        <f t="shared" si="88"/>
        <v>14:00</v>
      </c>
      <c r="C1413" t="str">
        <f t="shared" si="89"/>
        <v>17:00</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3">
        <f t="shared" si="90"/>
        <v>0</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4" spans="1:8" x14ac:dyDescent="0.3">
      <c r="A1414" s="1">
        <f t="shared" si="91"/>
        <v>46941</v>
      </c>
      <c r="B1414" t="str">
        <f t="shared" si="88"/>
        <v>08:00</v>
      </c>
      <c r="C1414" t="str">
        <f t="shared" si="89"/>
        <v>12:00</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4">
        <f t="shared" si="90"/>
        <v>0</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5" spans="1:8" x14ac:dyDescent="0.3">
      <c r="A1415" s="1">
        <f t="shared" si="91"/>
        <v>46941</v>
      </c>
      <c r="B1415" t="str">
        <f t="shared" si="88"/>
        <v>14:00</v>
      </c>
      <c r="C1415" t="str">
        <f t="shared" si="89"/>
        <v>17:00</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5">
        <f t="shared" si="90"/>
        <v>0</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6" spans="1:8" x14ac:dyDescent="0.3">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7" spans="1:8" x14ac:dyDescent="0.3">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8" spans="1:8" x14ac:dyDescent="0.3">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19" spans="1:8" x14ac:dyDescent="0.3">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0" spans="1:8" x14ac:dyDescent="0.3">
      <c r="A1420" s="1">
        <f t="shared" si="91"/>
        <v>46944</v>
      </c>
      <c r="B1420" t="str">
        <f t="shared" si="88"/>
        <v>08:00</v>
      </c>
      <c r="C1420" t="str">
        <f t="shared" si="89"/>
        <v>12:00</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0">
        <f t="shared" si="90"/>
        <v>0</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1" spans="1:8" x14ac:dyDescent="0.3">
      <c r="A1421" s="1">
        <f t="shared" si="91"/>
        <v>46944</v>
      </c>
      <c r="B1421" t="str">
        <f t="shared" si="88"/>
        <v>14:00</v>
      </c>
      <c r="C1421" t="str">
        <f t="shared" si="89"/>
        <v>17:00</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1">
        <f t="shared" si="90"/>
        <v>0</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2" spans="1:8" x14ac:dyDescent="0.3">
      <c r="A1422" s="1">
        <f t="shared" si="91"/>
        <v>46945</v>
      </c>
      <c r="B1422" t="str">
        <f t="shared" si="88"/>
        <v>08:00</v>
      </c>
      <c r="C1422" t="str">
        <f t="shared" si="89"/>
        <v>12:00</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2">
        <f t="shared" si="90"/>
        <v>0</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3" spans="1:8" x14ac:dyDescent="0.3">
      <c r="A1423" s="1">
        <f t="shared" si="91"/>
        <v>46945</v>
      </c>
      <c r="B1423" t="str">
        <f t="shared" si="88"/>
        <v>14:00</v>
      </c>
      <c r="C1423" t="str">
        <f t="shared" si="89"/>
        <v>17:00</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3">
        <f t="shared" si="90"/>
        <v>0</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4" spans="1:8" x14ac:dyDescent="0.3">
      <c r="A1424" s="1">
        <f t="shared" si="91"/>
        <v>46946</v>
      </c>
      <c r="B1424" t="str">
        <f t="shared" si="88"/>
        <v>08:00</v>
      </c>
      <c r="C1424" t="str">
        <f t="shared" si="89"/>
        <v>12:00</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4">
        <f t="shared" si="90"/>
        <v>0</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5" spans="1:8" x14ac:dyDescent="0.3">
      <c r="A1425" s="1">
        <f t="shared" si="91"/>
        <v>46946</v>
      </c>
      <c r="B1425" t="str">
        <f t="shared" si="88"/>
        <v>14:00</v>
      </c>
      <c r="C1425" t="str">
        <f t="shared" si="89"/>
        <v>17:00</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5">
        <f t="shared" si="90"/>
        <v>0</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6" spans="1:8" x14ac:dyDescent="0.3">
      <c r="A1426" s="1">
        <f t="shared" si="91"/>
        <v>46947</v>
      </c>
      <c r="B1426" t="str">
        <f t="shared" si="88"/>
        <v>08:00</v>
      </c>
      <c r="C1426" t="str">
        <f t="shared" si="89"/>
        <v>12:00</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6">
        <f t="shared" si="90"/>
        <v>0</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7" spans="1:8" x14ac:dyDescent="0.3">
      <c r="A1427" s="1">
        <f t="shared" si="91"/>
        <v>46947</v>
      </c>
      <c r="B1427" t="str">
        <f t="shared" si="88"/>
        <v>14:00</v>
      </c>
      <c r="C1427" t="str">
        <f t="shared" si="89"/>
        <v>17:00</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7">
        <f t="shared" si="90"/>
        <v>0</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8" spans="1:8" x14ac:dyDescent="0.3">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29" spans="1:8" x14ac:dyDescent="0.3">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0" spans="1:8" x14ac:dyDescent="0.3">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1" spans="1:8" x14ac:dyDescent="0.3">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2" spans="1:8" x14ac:dyDescent="0.3">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3" spans="1:8" x14ac:dyDescent="0.3">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4" spans="1:8" x14ac:dyDescent="0.3">
      <c r="A1434" s="1">
        <f t="shared" si="91"/>
        <v>46951</v>
      </c>
      <c r="B1434" t="str">
        <f t="shared" si="88"/>
        <v>08:00</v>
      </c>
      <c r="C1434" t="str">
        <f t="shared" si="89"/>
        <v>12:00</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4">
        <f t="shared" si="90"/>
        <v>0</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5" spans="1:8" x14ac:dyDescent="0.3">
      <c r="A1435" s="1">
        <f t="shared" si="91"/>
        <v>46951</v>
      </c>
      <c r="B1435" t="str">
        <f t="shared" si="88"/>
        <v>14:00</v>
      </c>
      <c r="C1435" t="str">
        <f t="shared" si="89"/>
        <v>17:00</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5">
        <f t="shared" si="90"/>
        <v>0</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6" spans="1:8" x14ac:dyDescent="0.3">
      <c r="A1436" s="1">
        <f t="shared" si="91"/>
        <v>46952</v>
      </c>
      <c r="B1436" t="str">
        <f t="shared" si="88"/>
        <v>08:00</v>
      </c>
      <c r="C1436" t="str">
        <f t="shared" si="89"/>
        <v>12:00</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6">
        <f t="shared" si="90"/>
        <v>0</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7" spans="1:8" x14ac:dyDescent="0.3">
      <c r="A1437" s="1">
        <f t="shared" si="91"/>
        <v>46952</v>
      </c>
      <c r="B1437" t="str">
        <f t="shared" si="88"/>
        <v>14:00</v>
      </c>
      <c r="C1437" t="str">
        <f t="shared" si="89"/>
        <v>17:00</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7">
        <f t="shared" si="90"/>
        <v>0</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8" spans="1:8" x14ac:dyDescent="0.3">
      <c r="A1438" s="1">
        <f t="shared" si="91"/>
        <v>46953</v>
      </c>
      <c r="B1438" t="str">
        <f t="shared" si="88"/>
        <v>08:00</v>
      </c>
      <c r="C1438" t="str">
        <f t="shared" si="89"/>
        <v>12:00</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8">
        <f t="shared" si="90"/>
        <v>0</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39" spans="1:8" x14ac:dyDescent="0.3">
      <c r="A1439" s="1">
        <f t="shared" si="91"/>
        <v>46953</v>
      </c>
      <c r="B1439" t="str">
        <f t="shared" si="88"/>
        <v>14:00</v>
      </c>
      <c r="C1439" t="str">
        <f t="shared" si="89"/>
        <v>17:00</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9">
        <f t="shared" si="90"/>
        <v>0</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0" spans="1:8" x14ac:dyDescent="0.3">
      <c r="A1440" s="1">
        <f t="shared" si="91"/>
        <v>46954</v>
      </c>
      <c r="B1440" t="str">
        <f t="shared" si="88"/>
        <v>08:00</v>
      </c>
      <c r="C1440" t="str">
        <f t="shared" si="89"/>
        <v>12:00</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0">
        <f t="shared" si="90"/>
        <v>0</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1" spans="1:8" x14ac:dyDescent="0.3">
      <c r="A1441" s="1">
        <f t="shared" si="91"/>
        <v>46954</v>
      </c>
      <c r="B1441" t="str">
        <f t="shared" si="88"/>
        <v>14:00</v>
      </c>
      <c r="C1441" t="str">
        <f t="shared" si="89"/>
        <v>17:00</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1">
        <f t="shared" si="90"/>
        <v>0</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2" spans="1:8" x14ac:dyDescent="0.3">
      <c r="A1442" s="1">
        <f t="shared" si="91"/>
        <v>46955</v>
      </c>
      <c r="B1442" t="str">
        <f t="shared" si="88"/>
        <v>08:00</v>
      </c>
      <c r="C1442" t="str">
        <f t="shared" si="89"/>
        <v>12:00</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2">
        <f t="shared" si="90"/>
        <v>0</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3" spans="1:8" x14ac:dyDescent="0.3">
      <c r="A1443" s="1">
        <f t="shared" si="91"/>
        <v>46955</v>
      </c>
      <c r="B1443" t="str">
        <f t="shared" si="88"/>
        <v>14:00</v>
      </c>
      <c r="C1443" t="str">
        <f t="shared" si="89"/>
        <v>17:00</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3">
        <f t="shared" si="90"/>
        <v>0</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4" spans="1:8" x14ac:dyDescent="0.3">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5" spans="1:8" x14ac:dyDescent="0.3">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6" spans="1:8" x14ac:dyDescent="0.3">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7" spans="1:8" x14ac:dyDescent="0.3">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8" spans="1:8" x14ac:dyDescent="0.3">
      <c r="A1448" s="1">
        <f t="shared" si="91"/>
        <v>46958</v>
      </c>
      <c r="B1448" t="str">
        <f t="shared" si="88"/>
        <v>08:00</v>
      </c>
      <c r="C1448" t="str">
        <f t="shared" si="89"/>
        <v>12:00</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8">
        <f t="shared" si="90"/>
        <v>0</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49" spans="1:8" x14ac:dyDescent="0.3">
      <c r="A1449" s="1">
        <f t="shared" si="91"/>
        <v>46958</v>
      </c>
      <c r="B1449" t="str">
        <f t="shared" si="88"/>
        <v>14:00</v>
      </c>
      <c r="C1449" t="str">
        <f t="shared" si="89"/>
        <v>17:00</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9">
        <f t="shared" si="90"/>
        <v>0</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0" spans="1:8" x14ac:dyDescent="0.3">
      <c r="A1450" s="1">
        <f t="shared" si="91"/>
        <v>46959</v>
      </c>
      <c r="B1450" t="str">
        <f t="shared" si="88"/>
        <v>08:00</v>
      </c>
      <c r="C1450" t="str">
        <f t="shared" si="89"/>
        <v>12:00</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0">
        <f t="shared" si="90"/>
        <v>0</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1" spans="1:8" x14ac:dyDescent="0.3">
      <c r="A1451" s="1">
        <f t="shared" si="91"/>
        <v>46959</v>
      </c>
      <c r="B1451" t="str">
        <f t="shared" si="88"/>
        <v>14:00</v>
      </c>
      <c r="C1451" t="str">
        <f t="shared" si="89"/>
        <v>17:00</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1">
        <f t="shared" si="90"/>
        <v>0</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2" spans="1:8" x14ac:dyDescent="0.3">
      <c r="A1452" s="1">
        <f t="shared" si="91"/>
        <v>46960</v>
      </c>
      <c r="B1452" t="str">
        <f t="shared" si="88"/>
        <v>08:00</v>
      </c>
      <c r="C1452" t="str">
        <f t="shared" si="89"/>
        <v>12:00</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2">
        <f t="shared" si="90"/>
        <v>0</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3" spans="1:8" x14ac:dyDescent="0.3">
      <c r="A1453" s="1">
        <f t="shared" si="91"/>
        <v>46960</v>
      </c>
      <c r="B1453" t="str">
        <f t="shared" si="88"/>
        <v>14:00</v>
      </c>
      <c r="C1453" t="str">
        <f t="shared" si="89"/>
        <v>17:00</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3">
        <f t="shared" si="90"/>
        <v>0</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4" spans="1:8" x14ac:dyDescent="0.3">
      <c r="A1454" s="1">
        <f t="shared" si="91"/>
        <v>46961</v>
      </c>
      <c r="B1454" t="str">
        <f t="shared" si="88"/>
        <v>08:00</v>
      </c>
      <c r="C1454" t="str">
        <f t="shared" si="89"/>
        <v>12:00</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4">
        <f t="shared" si="90"/>
        <v>0</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5" spans="1:8" x14ac:dyDescent="0.3">
      <c r="A1455" s="1">
        <f t="shared" si="91"/>
        <v>46961</v>
      </c>
      <c r="B1455" t="str">
        <f t="shared" si="88"/>
        <v>14:00</v>
      </c>
      <c r="C1455" t="str">
        <f t="shared" si="89"/>
        <v>17:00</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5">
        <f t="shared" si="90"/>
        <v>0</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6" spans="1:8" x14ac:dyDescent="0.3">
      <c r="A1456" s="1">
        <f t="shared" si="91"/>
        <v>46962</v>
      </c>
      <c r="B1456" t="str">
        <f t="shared" si="88"/>
        <v>08:00</v>
      </c>
      <c r="C1456" t="str">
        <f t="shared" si="89"/>
        <v>12:00</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6">
        <f t="shared" si="90"/>
        <v>0</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7" spans="1:8" x14ac:dyDescent="0.3">
      <c r="A1457" s="1">
        <f t="shared" si="91"/>
        <v>46962</v>
      </c>
      <c r="B1457" t="str">
        <f t="shared" si="88"/>
        <v>14:00</v>
      </c>
      <c r="C1457" t="str">
        <f t="shared" si="89"/>
        <v>17:00</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7">
        <f t="shared" si="90"/>
        <v>0</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8" spans="1:8" x14ac:dyDescent="0.3">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59" spans="1:8" x14ac:dyDescent="0.3">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0" spans="1:8" x14ac:dyDescent="0.3">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1" spans="1:8" x14ac:dyDescent="0.3">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2" spans="1:8" x14ac:dyDescent="0.3">
      <c r="A1462" s="1">
        <f t="shared" si="91"/>
        <v>46965</v>
      </c>
      <c r="B1462" t="str">
        <f t="shared" si="88"/>
        <v>08:00</v>
      </c>
      <c r="C1462" t="str">
        <f t="shared" si="89"/>
        <v>12:00</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2">
        <f t="shared" si="90"/>
        <v>0</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3" spans="1:8" x14ac:dyDescent="0.3">
      <c r="A1463" s="1">
        <f t="shared" si="91"/>
        <v>46965</v>
      </c>
      <c r="B1463" t="str">
        <f t="shared" si="88"/>
        <v>14:00</v>
      </c>
      <c r="C1463" t="str">
        <f t="shared" si="89"/>
        <v>17:00</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3">
        <f t="shared" si="90"/>
        <v>0</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4" spans="1:8" x14ac:dyDescent="0.3">
      <c r="A1464" s="1">
        <f t="shared" si="91"/>
        <v>46966</v>
      </c>
      <c r="B1464" t="str">
        <f t="shared" si="88"/>
        <v>08:00</v>
      </c>
      <c r="C1464" t="str">
        <f t="shared" si="89"/>
        <v>12:00</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4">
        <f t="shared" si="90"/>
        <v>0</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5" spans="1:8" x14ac:dyDescent="0.3">
      <c r="A1465" s="1">
        <f t="shared" si="91"/>
        <v>46966</v>
      </c>
      <c r="B1465" t="str">
        <f t="shared" si="88"/>
        <v>14:00</v>
      </c>
      <c r="C1465" t="str">
        <f t="shared" si="89"/>
        <v>17:00</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5">
        <f t="shared" si="90"/>
        <v>0</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6" spans="1:8" x14ac:dyDescent="0.3">
      <c r="A1466" s="1">
        <f t="shared" si="91"/>
        <v>46967</v>
      </c>
      <c r="B1466" t="str">
        <f t="shared" si="88"/>
        <v>08:00</v>
      </c>
      <c r="C1466" t="str">
        <f t="shared" si="89"/>
        <v>12:00</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6">
        <f t="shared" si="90"/>
        <v>0</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7" spans="1:8" x14ac:dyDescent="0.3">
      <c r="A1467" s="1">
        <f t="shared" si="91"/>
        <v>46967</v>
      </c>
      <c r="B1467" t="str">
        <f t="shared" si="88"/>
        <v>14:00</v>
      </c>
      <c r="C1467" t="str">
        <f t="shared" si="89"/>
        <v>17:00</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7">
        <f t="shared" si="90"/>
        <v>0</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8" spans="1:8" x14ac:dyDescent="0.3">
      <c r="A1468" s="1">
        <f t="shared" si="91"/>
        <v>46968</v>
      </c>
      <c r="B1468" t="str">
        <f t="shared" si="88"/>
        <v>08:00</v>
      </c>
      <c r="C1468" t="str">
        <f t="shared" si="89"/>
        <v>12:00</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8">
        <f t="shared" si="90"/>
        <v>0</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69" spans="1:8" x14ac:dyDescent="0.3">
      <c r="A1469" s="1">
        <f t="shared" si="91"/>
        <v>46968</v>
      </c>
      <c r="B1469" t="str">
        <f t="shared" si="88"/>
        <v>14:00</v>
      </c>
      <c r="C1469" t="str">
        <f t="shared" si="89"/>
        <v>17:00</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9">
        <f t="shared" si="90"/>
        <v>0</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0" spans="1:8" x14ac:dyDescent="0.3">
      <c r="A1470" s="1">
        <f t="shared" si="91"/>
        <v>46969</v>
      </c>
      <c r="B1470" t="str">
        <f t="shared" si="88"/>
        <v>08:00</v>
      </c>
      <c r="C1470" t="str">
        <f t="shared" si="89"/>
        <v>12:00</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0">
        <f t="shared" si="90"/>
        <v>0</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1" spans="1:8" x14ac:dyDescent="0.3">
      <c r="A1471" s="1">
        <f t="shared" si="91"/>
        <v>46969</v>
      </c>
      <c r="B1471" t="str">
        <f t="shared" si="88"/>
        <v>14:00</v>
      </c>
      <c r="C1471" t="str">
        <f t="shared" si="89"/>
        <v>17:00</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1">
        <f t="shared" si="90"/>
        <v>0</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2" spans="1:8" x14ac:dyDescent="0.3">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3" spans="1:8" x14ac:dyDescent="0.3">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4" spans="1:8" x14ac:dyDescent="0.3">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5" spans="1:8" x14ac:dyDescent="0.3">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6" spans="1:8" x14ac:dyDescent="0.3">
      <c r="A1476" s="1">
        <f t="shared" ref="A1476:A1539" si="95">IF(A1475=A1474,A1475+1,A1475)</f>
        <v>46972</v>
      </c>
      <c r="B1476" t="str">
        <f t="shared" si="92"/>
        <v>08:00</v>
      </c>
      <c r="C1476" t="str">
        <f t="shared" si="93"/>
        <v>12:00</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6">
        <f t="shared" si="94"/>
        <v>0</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7" spans="1:8" x14ac:dyDescent="0.3">
      <c r="A1477" s="1">
        <f t="shared" si="95"/>
        <v>46972</v>
      </c>
      <c r="B1477" t="str">
        <f t="shared" si="92"/>
        <v>14:00</v>
      </c>
      <c r="C1477" t="str">
        <f t="shared" si="93"/>
        <v>17:00</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7">
        <f t="shared" si="94"/>
        <v>0</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8" spans="1:8" x14ac:dyDescent="0.3">
      <c r="A1478" s="1">
        <f t="shared" si="95"/>
        <v>46973</v>
      </c>
      <c r="B1478" t="str">
        <f t="shared" si="92"/>
        <v>08:00</v>
      </c>
      <c r="C1478" t="str">
        <f t="shared" si="93"/>
        <v>12:00</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8">
        <f t="shared" si="94"/>
        <v>0</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79" spans="1:8" x14ac:dyDescent="0.3">
      <c r="A1479" s="1">
        <f t="shared" si="95"/>
        <v>46973</v>
      </c>
      <c r="B1479" t="str">
        <f t="shared" si="92"/>
        <v>14:00</v>
      </c>
      <c r="C1479" t="str">
        <f t="shared" si="93"/>
        <v>17:00</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9">
        <f t="shared" si="94"/>
        <v>0</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0" spans="1:8" x14ac:dyDescent="0.3">
      <c r="A1480" s="1">
        <f t="shared" si="95"/>
        <v>46974</v>
      </c>
      <c r="B1480" t="str">
        <f t="shared" si="92"/>
        <v>08:00</v>
      </c>
      <c r="C1480" t="str">
        <f t="shared" si="93"/>
        <v>12:00</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0">
        <f t="shared" si="94"/>
        <v>0</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1" spans="1:8" x14ac:dyDescent="0.3">
      <c r="A1481" s="1">
        <f t="shared" si="95"/>
        <v>46974</v>
      </c>
      <c r="B1481" t="str">
        <f t="shared" si="92"/>
        <v>14:00</v>
      </c>
      <c r="C1481" t="str">
        <f t="shared" si="93"/>
        <v>17:00</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1">
        <f t="shared" si="94"/>
        <v>0</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2" spans="1:8" x14ac:dyDescent="0.3">
      <c r="A1482" s="1">
        <f t="shared" si="95"/>
        <v>46975</v>
      </c>
      <c r="B1482" t="str">
        <f t="shared" si="92"/>
        <v>08:00</v>
      </c>
      <c r="C1482" t="str">
        <f t="shared" si="93"/>
        <v>12:00</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2">
        <f t="shared" si="94"/>
        <v>0</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3" spans="1:8" x14ac:dyDescent="0.3">
      <c r="A1483" s="1">
        <f t="shared" si="95"/>
        <v>46975</v>
      </c>
      <c r="B1483" t="str">
        <f t="shared" si="92"/>
        <v>14:00</v>
      </c>
      <c r="C1483" t="str">
        <f t="shared" si="93"/>
        <v>17:00</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3">
        <f t="shared" si="94"/>
        <v>0</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4" spans="1:8" x14ac:dyDescent="0.3">
      <c r="A1484" s="1">
        <f t="shared" si="95"/>
        <v>46976</v>
      </c>
      <c r="B1484" t="str">
        <f t="shared" si="92"/>
        <v>08:00</v>
      </c>
      <c r="C1484" t="str">
        <f t="shared" si="93"/>
        <v>12:00</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4">
        <f t="shared" si="94"/>
        <v>0</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5" spans="1:8" x14ac:dyDescent="0.3">
      <c r="A1485" s="1">
        <f t="shared" si="95"/>
        <v>46976</v>
      </c>
      <c r="B1485" t="str">
        <f t="shared" si="92"/>
        <v>14:00</v>
      </c>
      <c r="C1485" t="str">
        <f t="shared" si="93"/>
        <v>17:00</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5">
        <f t="shared" si="94"/>
        <v>0</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6" spans="1:8" x14ac:dyDescent="0.3">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7" spans="1:8" x14ac:dyDescent="0.3">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8" spans="1:8" x14ac:dyDescent="0.3">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89" spans="1:8" x14ac:dyDescent="0.3">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0" spans="1:8" x14ac:dyDescent="0.3">
      <c r="A1490" s="1">
        <f t="shared" si="95"/>
        <v>46979</v>
      </c>
      <c r="B1490" t="str">
        <f t="shared" si="92"/>
        <v>08:00</v>
      </c>
      <c r="C1490" t="str">
        <f t="shared" si="93"/>
        <v>12:00</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0">
        <f t="shared" si="94"/>
        <v>0</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1" spans="1:8" x14ac:dyDescent="0.3">
      <c r="A1491" s="1">
        <f t="shared" si="95"/>
        <v>46979</v>
      </c>
      <c r="B1491" t="str">
        <f t="shared" si="92"/>
        <v>14:00</v>
      </c>
      <c r="C1491" t="str">
        <f t="shared" si="93"/>
        <v>17:00</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1">
        <f t="shared" si="94"/>
        <v>0</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2" spans="1:8" x14ac:dyDescent="0.3">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3" spans="1:8" x14ac:dyDescent="0.3">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4" spans="1:8" x14ac:dyDescent="0.3">
      <c r="A1494" s="1">
        <f t="shared" si="95"/>
        <v>46981</v>
      </c>
      <c r="B1494" t="str">
        <f t="shared" si="92"/>
        <v>08:00</v>
      </c>
      <c r="C1494" t="str">
        <f t="shared" si="93"/>
        <v>12:00</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4">
        <f t="shared" si="94"/>
        <v>0</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5" spans="1:8" x14ac:dyDescent="0.3">
      <c r="A1495" s="1">
        <f t="shared" si="95"/>
        <v>46981</v>
      </c>
      <c r="B1495" t="str">
        <f t="shared" si="92"/>
        <v>14:00</v>
      </c>
      <c r="C1495" t="str">
        <f t="shared" si="93"/>
        <v>17:00</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5">
        <f t="shared" si="94"/>
        <v>0</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6" spans="1:8" x14ac:dyDescent="0.3">
      <c r="A1496" s="1">
        <f t="shared" si="95"/>
        <v>46982</v>
      </c>
      <c r="B1496" t="str">
        <f t="shared" si="92"/>
        <v>08:00</v>
      </c>
      <c r="C1496" t="str">
        <f t="shared" si="93"/>
        <v>12:00</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6">
        <f t="shared" si="94"/>
        <v>0</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7" spans="1:8" x14ac:dyDescent="0.3">
      <c r="A1497" s="1">
        <f t="shared" si="95"/>
        <v>46982</v>
      </c>
      <c r="B1497" t="str">
        <f t="shared" si="92"/>
        <v>14:00</v>
      </c>
      <c r="C1497" t="str">
        <f t="shared" si="93"/>
        <v>17:00</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7">
        <f t="shared" si="94"/>
        <v>0</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8" spans="1:8" x14ac:dyDescent="0.3">
      <c r="A1498" s="1">
        <f t="shared" si="95"/>
        <v>46983</v>
      </c>
      <c r="B1498" t="str">
        <f t="shared" si="92"/>
        <v>08:00</v>
      </c>
      <c r="C1498" t="str">
        <f t="shared" si="93"/>
        <v>12:00</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8">
        <f t="shared" si="94"/>
        <v>0</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499" spans="1:8" x14ac:dyDescent="0.3">
      <c r="A1499" s="1">
        <f t="shared" si="95"/>
        <v>46983</v>
      </c>
      <c r="B1499" t="str">
        <f t="shared" si="92"/>
        <v>14:00</v>
      </c>
      <c r="C1499" t="str">
        <f t="shared" si="93"/>
        <v>17:00</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9">
        <f t="shared" si="94"/>
        <v>0</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0" spans="1:8" x14ac:dyDescent="0.3">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1" spans="1:8" x14ac:dyDescent="0.3">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2" spans="1:8" x14ac:dyDescent="0.3">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3" spans="1:8" x14ac:dyDescent="0.3">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4" spans="1:8" x14ac:dyDescent="0.3">
      <c r="A1504" s="1">
        <f t="shared" si="95"/>
        <v>46986</v>
      </c>
      <c r="B1504" t="str">
        <f t="shared" si="92"/>
        <v>08:00</v>
      </c>
      <c r="C1504" t="str">
        <f t="shared" si="93"/>
        <v>12:00</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4">
        <f t="shared" si="94"/>
        <v>0</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5" spans="1:8" x14ac:dyDescent="0.3">
      <c r="A1505" s="1">
        <f t="shared" si="95"/>
        <v>46986</v>
      </c>
      <c r="B1505" t="str">
        <f t="shared" si="92"/>
        <v>14:00</v>
      </c>
      <c r="C1505" t="str">
        <f t="shared" si="93"/>
        <v>17:00</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5">
        <f t="shared" si="94"/>
        <v>0</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6" spans="1:8" x14ac:dyDescent="0.3">
      <c r="A1506" s="1">
        <f t="shared" si="95"/>
        <v>46987</v>
      </c>
      <c r="B1506" t="str">
        <f t="shared" si="92"/>
        <v>08:00</v>
      </c>
      <c r="C1506" t="str">
        <f t="shared" si="93"/>
        <v>12:00</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6">
        <f t="shared" si="94"/>
        <v>0</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7" spans="1:8" x14ac:dyDescent="0.3">
      <c r="A1507" s="1">
        <f t="shared" si="95"/>
        <v>46987</v>
      </c>
      <c r="B1507" t="str">
        <f t="shared" si="92"/>
        <v>14:00</v>
      </c>
      <c r="C1507" t="str">
        <f t="shared" si="93"/>
        <v>17:00</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7">
        <f t="shared" si="94"/>
        <v>0</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8" spans="1:8" x14ac:dyDescent="0.3">
      <c r="A1508" s="1">
        <f t="shared" si="95"/>
        <v>46988</v>
      </c>
      <c r="B1508" t="str">
        <f t="shared" si="92"/>
        <v>08:00</v>
      </c>
      <c r="C1508" t="str">
        <f t="shared" si="93"/>
        <v>12:00</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8">
        <f t="shared" si="94"/>
        <v>0</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09" spans="1:8" x14ac:dyDescent="0.3">
      <c r="A1509" s="1">
        <f t="shared" si="95"/>
        <v>46988</v>
      </c>
      <c r="B1509" t="str">
        <f t="shared" si="92"/>
        <v>14:00</v>
      </c>
      <c r="C1509" t="str">
        <f t="shared" si="93"/>
        <v>17:00</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9">
        <f t="shared" si="94"/>
        <v>0</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0" spans="1:8" x14ac:dyDescent="0.3">
      <c r="A1510" s="1">
        <f t="shared" si="95"/>
        <v>46989</v>
      </c>
      <c r="B1510" t="str">
        <f t="shared" si="92"/>
        <v>08:00</v>
      </c>
      <c r="C1510" t="str">
        <f t="shared" si="93"/>
        <v>12:00</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0">
        <f t="shared" si="94"/>
        <v>0</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1" spans="1:8" x14ac:dyDescent="0.3">
      <c r="A1511" s="1">
        <f t="shared" si="95"/>
        <v>46989</v>
      </c>
      <c r="B1511" t="str">
        <f t="shared" si="92"/>
        <v>14:00</v>
      </c>
      <c r="C1511" t="str">
        <f t="shared" si="93"/>
        <v>17:00</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1">
        <f t="shared" si="94"/>
        <v>0</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2" spans="1:8" x14ac:dyDescent="0.3">
      <c r="A1512" s="1">
        <f t="shared" si="95"/>
        <v>46990</v>
      </c>
      <c r="B1512" t="str">
        <f t="shared" si="92"/>
        <v>08:00</v>
      </c>
      <c r="C1512" t="str">
        <f t="shared" si="93"/>
        <v>12:00</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2">
        <f t="shared" si="94"/>
        <v>0</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3" spans="1:8" x14ac:dyDescent="0.3">
      <c r="A1513" s="1">
        <f t="shared" si="95"/>
        <v>46990</v>
      </c>
      <c r="B1513" t="str">
        <f t="shared" si="92"/>
        <v>14:00</v>
      </c>
      <c r="C1513" t="str">
        <f t="shared" si="93"/>
        <v>17:00</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3">
        <f t="shared" si="94"/>
        <v>0</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4" spans="1:8" x14ac:dyDescent="0.3">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5" spans="1:8" x14ac:dyDescent="0.3">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6" spans="1:8" x14ac:dyDescent="0.3">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7" spans="1:8" x14ac:dyDescent="0.3">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8" spans="1:8" x14ac:dyDescent="0.3">
      <c r="A1518" s="1">
        <f t="shared" si="95"/>
        <v>46993</v>
      </c>
      <c r="B1518" t="str">
        <f t="shared" si="92"/>
        <v>08:00</v>
      </c>
      <c r="C1518" t="str">
        <f t="shared" si="93"/>
        <v>12:00</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18">
        <f t="shared" si="94"/>
        <v>1</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19" spans="1:8" x14ac:dyDescent="0.3">
      <c r="A1519" s="1">
        <f t="shared" si="95"/>
        <v>46993</v>
      </c>
      <c r="B1519" t="str">
        <f t="shared" si="92"/>
        <v>14:00</v>
      </c>
      <c r="C1519" t="str">
        <f t="shared" si="93"/>
        <v>17:00</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19">
        <f t="shared" si="94"/>
        <v>1</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0" spans="1:8" x14ac:dyDescent="0.3">
      <c r="A1520" s="1">
        <f t="shared" si="95"/>
        <v>46994</v>
      </c>
      <c r="B1520" t="str">
        <f t="shared" si="92"/>
        <v>08:00</v>
      </c>
      <c r="C1520" t="str">
        <f t="shared" si="93"/>
        <v>12:00</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0">
        <f t="shared" si="94"/>
        <v>1</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1" spans="1:8" x14ac:dyDescent="0.3">
      <c r="A1521" s="1">
        <f t="shared" si="95"/>
        <v>46994</v>
      </c>
      <c r="B1521" t="str">
        <f t="shared" si="92"/>
        <v>14:00</v>
      </c>
      <c r="C1521" t="str">
        <f t="shared" si="93"/>
        <v>17:00</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1">
        <f t="shared" si="94"/>
        <v>1</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2" spans="1:8" x14ac:dyDescent="0.3">
      <c r="A1522" s="1">
        <f t="shared" si="95"/>
        <v>46995</v>
      </c>
      <c r="B1522" t="str">
        <f t="shared" si="92"/>
        <v>08:00</v>
      </c>
      <c r="C1522" t="str">
        <f t="shared" si="93"/>
        <v>12:00</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2">
        <f t="shared" si="94"/>
        <v>1</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3" spans="1:8" x14ac:dyDescent="0.3">
      <c r="A1523" s="1">
        <f t="shared" si="95"/>
        <v>46995</v>
      </c>
      <c r="B1523" t="str">
        <f t="shared" si="92"/>
        <v>14:00</v>
      </c>
      <c r="C1523" t="str">
        <f t="shared" si="93"/>
        <v>17:00</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3">
        <f t="shared" si="94"/>
        <v>1</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4" spans="1:8" x14ac:dyDescent="0.3">
      <c r="A1524" s="1">
        <f t="shared" si="95"/>
        <v>46996</v>
      </c>
      <c r="B1524" t="str">
        <f t="shared" si="92"/>
        <v>08:00</v>
      </c>
      <c r="C1524" t="str">
        <f t="shared" si="93"/>
        <v>12:00</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4">
        <f t="shared" si="94"/>
        <v>1</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5" spans="1:8" x14ac:dyDescent="0.3">
      <c r="A1525" s="1">
        <f t="shared" si="95"/>
        <v>46996</v>
      </c>
      <c r="B1525" t="str">
        <f t="shared" si="92"/>
        <v>14:00</v>
      </c>
      <c r="C1525" t="str">
        <f t="shared" si="93"/>
        <v>17:00</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5">
        <f t="shared" si="94"/>
        <v>1</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6" spans="1:8" x14ac:dyDescent="0.3">
      <c r="A1526" s="1">
        <f t="shared" si="95"/>
        <v>46997</v>
      </c>
      <c r="B1526" t="str">
        <f t="shared" si="92"/>
        <v>08:00</v>
      </c>
      <c r="C1526" t="str">
        <f t="shared" si="93"/>
        <v>12:00</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6">
        <f t="shared" si="94"/>
        <v>1</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7" spans="1:8" x14ac:dyDescent="0.3">
      <c r="A1527" s="1">
        <f t="shared" si="95"/>
        <v>46997</v>
      </c>
      <c r="B1527" t="str">
        <f t="shared" si="92"/>
        <v>14:00</v>
      </c>
      <c r="C1527" t="str">
        <f t="shared" si="93"/>
        <v>17:00</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27">
        <f t="shared" si="94"/>
        <v>1</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8" spans="1:8" x14ac:dyDescent="0.3">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29" spans="1:8" x14ac:dyDescent="0.3">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0" spans="1:8" x14ac:dyDescent="0.3">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1" spans="1:8" x14ac:dyDescent="0.3">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2" spans="1:8" x14ac:dyDescent="0.3">
      <c r="A1532" s="1">
        <f t="shared" si="95"/>
        <v>47000</v>
      </c>
      <c r="B1532" t="str">
        <f t="shared" si="92"/>
        <v>08:00</v>
      </c>
      <c r="C1532" t="str">
        <f t="shared" si="93"/>
        <v>12:00</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2">
        <f t="shared" si="94"/>
        <v>1</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3" spans="1:8" x14ac:dyDescent="0.3">
      <c r="A1533" s="1">
        <f t="shared" si="95"/>
        <v>47000</v>
      </c>
      <c r="B1533" t="str">
        <f t="shared" si="92"/>
        <v>14:00</v>
      </c>
      <c r="C1533" t="str">
        <f t="shared" si="93"/>
        <v>17:00</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3">
        <f t="shared" si="94"/>
        <v>1</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4" spans="1:8" x14ac:dyDescent="0.3">
      <c r="A1534" s="1">
        <f t="shared" si="95"/>
        <v>47001</v>
      </c>
      <c r="B1534" t="str">
        <f t="shared" si="92"/>
        <v>08:00</v>
      </c>
      <c r="C1534" t="str">
        <f t="shared" si="93"/>
        <v>12:00</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4">
        <f t="shared" si="94"/>
        <v>1</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5" spans="1:8" x14ac:dyDescent="0.3">
      <c r="A1535" s="1">
        <f t="shared" si="95"/>
        <v>47001</v>
      </c>
      <c r="B1535" t="str">
        <f t="shared" si="92"/>
        <v>14:00</v>
      </c>
      <c r="C1535" t="str">
        <f t="shared" si="93"/>
        <v>17:00</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5">
        <f t="shared" si="94"/>
        <v>1</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6" spans="1:8" x14ac:dyDescent="0.3">
      <c r="A1536" s="1">
        <f t="shared" si="95"/>
        <v>47002</v>
      </c>
      <c r="B1536" t="str">
        <f t="shared" si="92"/>
        <v>08:00</v>
      </c>
      <c r="C1536" t="str">
        <f t="shared" si="93"/>
        <v>12:00</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6">
        <f t="shared" si="94"/>
        <v>1</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7" spans="1:8" x14ac:dyDescent="0.3">
      <c r="A1537" s="1">
        <f t="shared" si="95"/>
        <v>47002</v>
      </c>
      <c r="B1537" t="str">
        <f t="shared" si="92"/>
        <v>14:00</v>
      </c>
      <c r="C1537" t="str">
        <f t="shared" si="93"/>
        <v>17:00</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7">
        <f t="shared" si="94"/>
        <v>1</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8" spans="1:8" x14ac:dyDescent="0.3">
      <c r="A1538" s="1">
        <f t="shared" si="95"/>
        <v>47003</v>
      </c>
      <c r="B1538" t="str">
        <f t="shared" ref="B1538:B1601" si="96">IF($D1538="","",IF($A1538=$A1537,"14:00","08:00"))</f>
        <v>08:00</v>
      </c>
      <c r="C1538" t="str">
        <f t="shared" ref="C1538:C1601" si="97">IF($D1538="","",IF($A1538=$A1537,"17:00","12:00"))</f>
        <v>12:00</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8">
        <f t="shared" si="94"/>
        <v>1</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39" spans="1:8" x14ac:dyDescent="0.3">
      <c r="A1539" s="1">
        <f t="shared" si="95"/>
        <v>47003</v>
      </c>
      <c r="B1539" t="str">
        <f t="shared" si="96"/>
        <v>14:00</v>
      </c>
      <c r="C1539" t="str">
        <f t="shared" si="97"/>
        <v>17:00</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39">
        <f t="shared" ref="E1539:E1585" si="98">IF(D1539="","",IF(OR(D1539="Entreprise",D1539="Révisions (Etp)"),0,1))</f>
        <v>1</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0" spans="1:8" x14ac:dyDescent="0.3">
      <c r="A1540" s="1">
        <f t="shared" ref="A1540:A1603" si="99">IF(A1539=A1538,A1539+1,A1539)</f>
        <v>47004</v>
      </c>
      <c r="B1540" t="str">
        <f t="shared" si="96"/>
        <v>08:00</v>
      </c>
      <c r="C1540" t="str">
        <f t="shared" si="97"/>
        <v>12:00</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40">
        <f t="shared" si="98"/>
        <v>1</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1" spans="1:8" x14ac:dyDescent="0.3">
      <c r="A1541" s="1">
        <f t="shared" si="99"/>
        <v>47004</v>
      </c>
      <c r="B1541" t="str">
        <f t="shared" si="96"/>
        <v>14:00</v>
      </c>
      <c r="C1541" t="str">
        <f t="shared" si="97"/>
        <v>17:00</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41">
        <f t="shared" si="98"/>
        <v>1</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2" spans="1:8" x14ac:dyDescent="0.3">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3" spans="1:8" x14ac:dyDescent="0.3">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4" spans="1:8" x14ac:dyDescent="0.3">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5" spans="1:8" x14ac:dyDescent="0.3">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6" spans="1:8" x14ac:dyDescent="0.3">
      <c r="A1546" s="1">
        <f t="shared" si="99"/>
        <v>47007</v>
      </c>
      <c r="B1546" t="str">
        <f t="shared" si="96"/>
        <v/>
      </c>
      <c r="C1546" t="str">
        <f t="shared" si="97"/>
        <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6" t="str">
        <f t="shared" si="98"/>
        <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7" spans="1:8" x14ac:dyDescent="0.3">
      <c r="A1547" s="1">
        <f t="shared" si="99"/>
        <v>47007</v>
      </c>
      <c r="B1547" t="str">
        <f t="shared" si="96"/>
        <v/>
      </c>
      <c r="C1547" t="str">
        <f t="shared" si="97"/>
        <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7" t="str">
        <f t="shared" si="98"/>
        <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8" spans="1:8" x14ac:dyDescent="0.3">
      <c r="A1548" s="1">
        <f t="shared" si="99"/>
        <v>47008</v>
      </c>
      <c r="B1548" t="str">
        <f t="shared" si="96"/>
        <v/>
      </c>
      <c r="C1548" t="str">
        <f t="shared" si="97"/>
        <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8" t="str">
        <f t="shared" si="98"/>
        <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49" spans="1:8" x14ac:dyDescent="0.3">
      <c r="A1549" s="1">
        <f t="shared" si="99"/>
        <v>47008</v>
      </c>
      <c r="B1549" t="str">
        <f t="shared" si="96"/>
        <v/>
      </c>
      <c r="C1549" t="str">
        <f t="shared" si="97"/>
        <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9" t="str">
        <f t="shared" si="98"/>
        <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0" spans="1:8" x14ac:dyDescent="0.3">
      <c r="A1550" s="1">
        <f t="shared" si="99"/>
        <v>47009</v>
      </c>
      <c r="B1550" t="str">
        <f t="shared" si="96"/>
        <v/>
      </c>
      <c r="C1550" t="str">
        <f t="shared" si="97"/>
        <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0" t="str">
        <f t="shared" si="98"/>
        <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1" spans="1:8" x14ac:dyDescent="0.3">
      <c r="A1551" s="1">
        <f t="shared" si="99"/>
        <v>47009</v>
      </c>
      <c r="B1551" t="str">
        <f t="shared" si="96"/>
        <v/>
      </c>
      <c r="C1551" t="str">
        <f t="shared" si="97"/>
        <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1" t="str">
        <f t="shared" si="98"/>
        <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2" spans="1:8" x14ac:dyDescent="0.3">
      <c r="A1552" s="1">
        <f t="shared" si="99"/>
        <v>47010</v>
      </c>
      <c r="B1552" t="str">
        <f t="shared" si="96"/>
        <v/>
      </c>
      <c r="C1552" t="str">
        <f t="shared" si="97"/>
        <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2" t="str">
        <f t="shared" si="98"/>
        <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3" spans="1:8" x14ac:dyDescent="0.3">
      <c r="A1553" s="1">
        <f t="shared" si="99"/>
        <v>47010</v>
      </c>
      <c r="B1553" t="str">
        <f t="shared" si="96"/>
        <v/>
      </c>
      <c r="C1553" t="str">
        <f t="shared" si="97"/>
        <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3" t="str">
        <f t="shared" si="98"/>
        <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4" spans="1:8" x14ac:dyDescent="0.3">
      <c r="A1554" s="1">
        <f t="shared" si="99"/>
        <v>47011</v>
      </c>
      <c r="B1554" t="str">
        <f t="shared" si="96"/>
        <v/>
      </c>
      <c r="C1554" t="str">
        <f t="shared" si="97"/>
        <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4" t="str">
        <f t="shared" si="98"/>
        <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5" spans="1:8" x14ac:dyDescent="0.3">
      <c r="A1555" s="1">
        <f t="shared" si="99"/>
        <v>47011</v>
      </c>
      <c r="B1555" t="str">
        <f t="shared" si="96"/>
        <v/>
      </c>
      <c r="C1555" t="str">
        <f t="shared" si="97"/>
        <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5" t="str">
        <f t="shared" si="98"/>
        <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6" spans="1:8" x14ac:dyDescent="0.3">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7" spans="1:8" x14ac:dyDescent="0.3">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8" spans="1:8" x14ac:dyDescent="0.3">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59" spans="1:8" x14ac:dyDescent="0.3">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0" spans="1:8" x14ac:dyDescent="0.3">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1" spans="1:8" x14ac:dyDescent="0.3">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2" spans="1:8" x14ac:dyDescent="0.3">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3" spans="1:8" x14ac:dyDescent="0.3">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4" spans="1:8" x14ac:dyDescent="0.3">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5" spans="1:8" x14ac:dyDescent="0.3">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6" spans="1:8" x14ac:dyDescent="0.3">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7" spans="1:8" x14ac:dyDescent="0.3">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8" spans="1:8" x14ac:dyDescent="0.3">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69" spans="1:8" x14ac:dyDescent="0.3">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0" spans="1:8" x14ac:dyDescent="0.3">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1" spans="1:8" x14ac:dyDescent="0.3">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2" spans="1:8" x14ac:dyDescent="0.3">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3" spans="1:8" x14ac:dyDescent="0.3">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4" spans="1:8" x14ac:dyDescent="0.3">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5" spans="1:8" x14ac:dyDescent="0.3">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6" spans="1:8" x14ac:dyDescent="0.3">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7" spans="1:8" x14ac:dyDescent="0.3">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8" spans="1:8" x14ac:dyDescent="0.3">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79" spans="1:8" x14ac:dyDescent="0.3">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0" spans="1:8" x14ac:dyDescent="0.3">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1" spans="1:8" x14ac:dyDescent="0.3">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2" spans="1:8" x14ac:dyDescent="0.3">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3" spans="1:8" x14ac:dyDescent="0.3">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4" spans="1:8" x14ac:dyDescent="0.3">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5" spans="1:8" x14ac:dyDescent="0.3">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6" spans="1:8" x14ac:dyDescent="0.3">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7" spans="1:8" x14ac:dyDescent="0.3">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8" spans="1:8" x14ac:dyDescent="0.3">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89" spans="1:8" x14ac:dyDescent="0.3">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0" spans="1:8" x14ac:dyDescent="0.3">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1" spans="1:8" x14ac:dyDescent="0.3">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2" spans="1:8" x14ac:dyDescent="0.3">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3" spans="1:8" x14ac:dyDescent="0.3">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4" spans="1:8" x14ac:dyDescent="0.3">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5" spans="1:8" x14ac:dyDescent="0.3">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6" spans="1:8" x14ac:dyDescent="0.3">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7" spans="1:8" x14ac:dyDescent="0.3">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8" spans="1:8" x14ac:dyDescent="0.3">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599" spans="1:8" x14ac:dyDescent="0.3">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0" spans="1:8" x14ac:dyDescent="0.3">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1" spans="1:8" x14ac:dyDescent="0.3">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2" spans="1:8" x14ac:dyDescent="0.3">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3" spans="1:8" x14ac:dyDescent="0.3">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4" spans="1:8" x14ac:dyDescent="0.3">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5" spans="1:8" x14ac:dyDescent="0.3">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6" spans="1:8" x14ac:dyDescent="0.3">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7" spans="1:8" x14ac:dyDescent="0.3">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8" spans="1:8" x14ac:dyDescent="0.3">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09" spans="1:8" x14ac:dyDescent="0.3">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0" spans="1:8" x14ac:dyDescent="0.3">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1" spans="1:8" x14ac:dyDescent="0.3">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2" spans="1:8" x14ac:dyDescent="0.3">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3" spans="1:8" x14ac:dyDescent="0.3">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4" spans="1:8" x14ac:dyDescent="0.3">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5" spans="1:8" x14ac:dyDescent="0.3">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6" spans="1:8" x14ac:dyDescent="0.3">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7" spans="1:8" x14ac:dyDescent="0.3">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8" spans="1:8" x14ac:dyDescent="0.3">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19" spans="1:8" x14ac:dyDescent="0.3">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0" spans="1:8" x14ac:dyDescent="0.3">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1" spans="1:8" x14ac:dyDescent="0.3">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2" spans="1:8" x14ac:dyDescent="0.3">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3" spans="1:8" x14ac:dyDescent="0.3">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4" spans="1:8" x14ac:dyDescent="0.3">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5" spans="1:8" x14ac:dyDescent="0.3">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6" spans="1:8" x14ac:dyDescent="0.3">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7" spans="1:8" x14ac:dyDescent="0.3">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8" spans="1:8" x14ac:dyDescent="0.3">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29" spans="1:8" x14ac:dyDescent="0.3">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0" spans="1:8" x14ac:dyDescent="0.3">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1" spans="1:8" x14ac:dyDescent="0.3">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2" spans="1:8" x14ac:dyDescent="0.3">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3" spans="1:8" x14ac:dyDescent="0.3">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4" spans="1:8" x14ac:dyDescent="0.3">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5" spans="1:8" x14ac:dyDescent="0.3">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6" spans="1:8" x14ac:dyDescent="0.3">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7" spans="1:8" x14ac:dyDescent="0.3">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8" spans="1:8" x14ac:dyDescent="0.3">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39" spans="1:8" x14ac:dyDescent="0.3">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0" spans="1:8" x14ac:dyDescent="0.3">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1" spans="1:8" x14ac:dyDescent="0.3">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2" spans="1:8" x14ac:dyDescent="0.3">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3" spans="1:8" x14ac:dyDescent="0.3">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4" spans="1:8" x14ac:dyDescent="0.3">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5" spans="1:8" x14ac:dyDescent="0.3">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6" spans="1:8" x14ac:dyDescent="0.3">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M EEA 66 2A</v>
      </c>
    </row>
    <row r="1647" spans="1:8" x14ac:dyDescent="0.3">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M EEA 66 2A</v>
      </c>
    </row>
  </sheetData>
  <sheetProtection sheet="1" objects="1" scenarios="1"/>
  <autoFilter ref="A1:K1" xr:uid="{35357C85-8BE0-4CFD-88FE-D667C3669D6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74A4-852F-4D58-A47D-E6C71F8AFC12}">
  <dimension ref="A2:J3"/>
  <sheetViews>
    <sheetView workbookViewId="0">
      <selection sqref="A1:K1048576"/>
    </sheetView>
  </sheetViews>
  <sheetFormatPr baseColWidth="10" defaultRowHeight="14.4" x14ac:dyDescent="0.3"/>
  <cols>
    <col min="1" max="1" width="13.109375" bestFit="1" customWidth="1"/>
    <col min="2" max="2" width="15.44140625" bestFit="1" customWidth="1"/>
    <col min="3" max="3" width="13" bestFit="1" customWidth="1"/>
    <col min="4" max="4" width="7.44140625" bestFit="1" customWidth="1"/>
    <col min="5" max="5" width="10.33203125" bestFit="1" customWidth="1"/>
    <col min="6" max="6" width="17.664062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81"/>
      <c r="C3" s="181"/>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44140625" bestFit="1" customWidth="1"/>
    <col min="2" max="2" width="17.44140625" customWidth="1"/>
    <col min="3" max="3" width="17.4414062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129</v>
      </c>
      <c r="D5" t="s">
        <v>129</v>
      </c>
    </row>
    <row r="6" spans="1:4" x14ac:dyDescent="0.3">
      <c r="A6" t="s">
        <v>129</v>
      </c>
      <c r="B6" t="s">
        <v>129</v>
      </c>
    </row>
  </sheetData>
  <sheetProtection sheet="1" objects="1" scenarios="1"/>
  <phoneticPr fontId="2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abSelected="1" topLeftCell="A35" zoomScale="80" zoomScaleNormal="80" workbookViewId="0">
      <selection activeCell="C46" sqref="C46:D46"/>
    </sheetView>
  </sheetViews>
  <sheetFormatPr baseColWidth="10" defaultColWidth="11.44140625" defaultRowHeight="14.4" x14ac:dyDescent="0.3"/>
  <cols>
    <col min="1" max="1" width="4.44140625" style="3" customWidth="1"/>
    <col min="2" max="2" width="48.6640625" style="56" customWidth="1"/>
    <col min="3" max="4" width="45.6640625" style="3" customWidth="1"/>
    <col min="5" max="5" width="32.6640625" style="3" hidden="1" customWidth="1"/>
    <col min="6" max="6" width="120.33203125" style="4" customWidth="1"/>
    <col min="7" max="7" width="19.44140625" bestFit="1" customWidth="1"/>
    <col min="8" max="8" width="24.6640625" bestFit="1" customWidth="1"/>
    <col min="9" max="9" width="10.6640625" customWidth="1"/>
    <col min="10" max="10" width="15.6640625" customWidth="1"/>
    <col min="11" max="11" width="15.6640625" bestFit="1" customWidth="1"/>
    <col min="12" max="12" width="10.6640625" customWidth="1"/>
    <col min="13" max="13" width="14.6640625" bestFit="1" customWidth="1"/>
    <col min="14" max="14" width="14.33203125" bestFit="1" customWidth="1"/>
    <col min="15" max="15" width="10.6640625" hidden="1" customWidth="1"/>
    <col min="16" max="16" width="14.6640625" hidden="1" customWidth="1"/>
    <col min="17" max="17" width="14.33203125" hidden="1" customWidth="1"/>
    <col min="18" max="18" width="10.6640625" customWidth="1"/>
    <col min="19" max="19" width="14.6640625" bestFit="1" customWidth="1"/>
    <col min="20" max="20" width="14.33203125" bestFit="1" customWidth="1"/>
    <col min="22" max="22" width="11.44140625" style="55"/>
  </cols>
  <sheetData>
    <row r="1" spans="1:22" ht="59.25" customHeight="1" x14ac:dyDescent="0.3">
      <c r="A1" s="221" t="s">
        <v>737</v>
      </c>
      <c r="B1" s="222"/>
      <c r="C1" s="222"/>
      <c r="D1" s="223"/>
      <c r="E1" s="39"/>
      <c r="F1" s="201" t="s">
        <v>4</v>
      </c>
    </row>
    <row r="2" spans="1:22" ht="59.25" customHeight="1" thickBot="1" x14ac:dyDescent="0.35">
      <c r="A2" s="218" t="s">
        <v>731</v>
      </c>
      <c r="B2" s="219"/>
      <c r="C2" s="219"/>
      <c r="D2" s="220"/>
      <c r="E2" s="40"/>
      <c r="F2" s="202"/>
    </row>
    <row r="3" spans="1:22" ht="34.950000000000003" customHeight="1" x14ac:dyDescent="0.3">
      <c r="A3" s="203" t="s">
        <v>5</v>
      </c>
      <c r="B3" s="41" t="s">
        <v>6</v>
      </c>
      <c r="C3" s="224" t="s">
        <v>7</v>
      </c>
      <c r="D3" s="225"/>
      <c r="E3" s="42"/>
      <c r="F3" s="43"/>
    </row>
    <row r="4" spans="1:22" ht="34.950000000000003" customHeight="1" x14ac:dyDescent="0.3">
      <c r="A4" s="204"/>
      <c r="B4" s="44" t="s">
        <v>8</v>
      </c>
      <c r="C4" s="230" t="s">
        <v>9</v>
      </c>
      <c r="D4" s="231"/>
      <c r="E4" s="45"/>
      <c r="F4" s="46"/>
    </row>
    <row r="5" spans="1:22" ht="34.950000000000003" customHeight="1" x14ac:dyDescent="0.3">
      <c r="A5" s="204"/>
      <c r="B5" s="44" t="s">
        <v>10</v>
      </c>
      <c r="C5" s="230" t="s">
        <v>11</v>
      </c>
      <c r="D5" s="231"/>
      <c r="E5" s="45"/>
      <c r="F5" s="46"/>
    </row>
    <row r="6" spans="1:22" ht="34.950000000000003" customHeight="1" x14ac:dyDescent="0.3">
      <c r="A6" s="204"/>
      <c r="B6" s="47" t="s">
        <v>12</v>
      </c>
      <c r="C6" s="254">
        <v>13002979600260</v>
      </c>
      <c r="D6" s="255"/>
      <c r="E6" s="48"/>
      <c r="F6" s="49"/>
    </row>
    <row r="7" spans="1:22" ht="34.950000000000003" customHeight="1" thickBot="1" x14ac:dyDescent="0.35">
      <c r="A7" s="205"/>
      <c r="B7" s="50" t="s">
        <v>61</v>
      </c>
      <c r="C7" s="256" t="s">
        <v>58</v>
      </c>
      <c r="D7" s="257"/>
      <c r="E7" s="51"/>
      <c r="F7" s="52"/>
    </row>
    <row r="8" spans="1:22" ht="34.950000000000003" customHeight="1" x14ac:dyDescent="0.3">
      <c r="A8" s="206" t="s">
        <v>70</v>
      </c>
      <c r="B8" s="53" t="s">
        <v>71</v>
      </c>
      <c r="C8" s="228" t="s">
        <v>92</v>
      </c>
      <c r="D8" s="229"/>
      <c r="E8" s="54"/>
      <c r="F8" s="43" t="s">
        <v>13</v>
      </c>
      <c r="G8" s="55" t="str">
        <f>IF(ISNUMBER(SEARCH("ENSCM",A2)),"ENSCM",IF(ISNUMBER(SEARCH("AGRO",A2)),"AGRO",IF(ISNUMBER(SEARCH("PAUL VALERY",A2)),"UMPV",IF(ISNUMBER(SEARCH("NIMES",A2)),"NIMES",IF(ISNUMBER(SEARCH("PERPIGNAN",A2)),"UPVD",IF(ISNUMBER(SEARCH("MONTPELLIER",A2)),"UM",""))))))</f>
        <v>UPVD</v>
      </c>
      <c r="H8" s="13"/>
    </row>
    <row r="9" spans="1:22" ht="34.950000000000003" customHeight="1" x14ac:dyDescent="0.3">
      <c r="A9" s="207"/>
      <c r="B9" s="56" t="s">
        <v>130</v>
      </c>
      <c r="C9" s="212" t="str">
        <f>_xlfn.XLOOKUP(C8,SitesFormations[Site de formation principal],SitesFormations[adresse],"")</f>
        <v>52 AVENUE PAUL ALDUY, 66100 PERPIGNAN</v>
      </c>
      <c r="D9" s="213"/>
      <c r="E9" s="57"/>
      <c r="F9" s="46" t="s">
        <v>146</v>
      </c>
    </row>
    <row r="10" spans="1:22" ht="34.950000000000003" customHeight="1" x14ac:dyDescent="0.3">
      <c r="A10" s="208"/>
      <c r="B10" s="58" t="s">
        <v>131</v>
      </c>
      <c r="C10" s="212" t="str">
        <f>_xlfn.XLOOKUP(C8,SitesFormations[Site de formation principal],SitesFormations[UAI],"")</f>
        <v>0660437S</v>
      </c>
      <c r="D10" s="213"/>
      <c r="E10" s="57"/>
      <c r="F10" s="46" t="s">
        <v>146</v>
      </c>
      <c r="G10" s="55" t="str" cm="1">
        <f t="array" ref="G10">IFERROR(_xlfn._xlws.FILTER(SitesFormations[UAI],SitesFormations[Site de formation principal]='Fiche formation'!C8),"")</f>
        <v>0660437S</v>
      </c>
    </row>
    <row r="11" spans="1:22" ht="34.950000000000003" customHeight="1" x14ac:dyDescent="0.3">
      <c r="A11" s="208"/>
      <c r="B11" s="60" t="s">
        <v>132</v>
      </c>
      <c r="C11" s="214">
        <v>13002979600013</v>
      </c>
      <c r="D11" s="215"/>
      <c r="E11" s="57"/>
      <c r="F11" s="59"/>
      <c r="G11" s="55"/>
    </row>
    <row r="12" spans="1:22" ht="34.950000000000003" customHeight="1" x14ac:dyDescent="0.3">
      <c r="A12" s="208"/>
      <c r="B12" s="61" t="s">
        <v>73</v>
      </c>
      <c r="C12" s="226"/>
      <c r="D12" s="227"/>
      <c r="E12" s="62"/>
      <c r="F12" s="210" t="s">
        <v>22</v>
      </c>
      <c r="G12" s="55"/>
    </row>
    <row r="13" spans="1:22" ht="34.950000000000003" customHeight="1" thickBot="1" x14ac:dyDescent="0.35">
      <c r="A13" s="209"/>
      <c r="B13" s="63" t="s">
        <v>72</v>
      </c>
      <c r="C13" s="216"/>
      <c r="D13" s="217"/>
      <c r="E13" s="64"/>
      <c r="F13" s="211"/>
    </row>
    <row r="14" spans="1:22" ht="45" customHeight="1" x14ac:dyDescent="0.3">
      <c r="A14" s="265" t="s">
        <v>190</v>
      </c>
      <c r="B14" s="125" t="s">
        <v>118</v>
      </c>
      <c r="C14" s="228" t="s">
        <v>652</v>
      </c>
      <c r="D14" s="229"/>
      <c r="E14" s="54"/>
      <c r="F14" s="43" t="s">
        <v>158</v>
      </c>
      <c r="G14" s="55"/>
      <c r="V14" s="55" t="str" cm="1">
        <f t="array" ref="V14:V41">IFERROR(_xlfn.UNIQUE(_xlfn._xlws.FILTER(Groupes[Nom court formation],Groupes[Site de formation]=C8)),"")</f>
        <v>DEUST Métiers de la Forme</v>
      </c>
    </row>
    <row r="15" spans="1:22" ht="34.950000000000003" customHeight="1" x14ac:dyDescent="0.3">
      <c r="A15" s="266"/>
      <c r="B15" s="67" t="s">
        <v>14</v>
      </c>
      <c r="C15" s="258" t="str">
        <f>_xlfn.XLOOKUP(C14,Formations[Nom court],Formations[Diplôme abrégé],"")</f>
        <v>MASTER</v>
      </c>
      <c r="D15" s="259"/>
      <c r="E15" s="68"/>
      <c r="F15" s="46" t="s">
        <v>133</v>
      </c>
      <c r="G15" s="55"/>
      <c r="V15" s="55" t="str">
        <v>LG Elec Energ Electri Automatique</v>
      </c>
    </row>
    <row r="16" spans="1:22" ht="34.950000000000003" customHeight="1" x14ac:dyDescent="0.3">
      <c r="A16" s="266"/>
      <c r="B16" s="65" t="s">
        <v>60</v>
      </c>
      <c r="C16" s="252" t="str">
        <f>_xlfn.XLOOKUP(C14,Formations[Nom court],Formations[Mention RNCP],"")</f>
        <v>Electronique, énergie électrique, automatique</v>
      </c>
      <c r="D16" s="253"/>
      <c r="E16" s="66"/>
      <c r="F16" s="46" t="s">
        <v>133</v>
      </c>
      <c r="G16" s="55"/>
      <c r="V16" s="55" t="str">
        <v>LG Phy parcours Sc pour l'Ingénieur</v>
      </c>
    </row>
    <row r="17" spans="1:22" ht="34.950000000000003" customHeight="1" x14ac:dyDescent="0.3">
      <c r="A17" s="266"/>
      <c r="B17" s="67" t="s">
        <v>15</v>
      </c>
      <c r="C17" s="252" t="str">
        <f>_xlfn.TEXTJOIN(" - ",TRUE,_xlfn.XLOOKUP(C14,Formations[Nom court],Formations[Parcours (CFA)],""))</f>
        <v>Intelligence artificielle et automatique avancée pour l'énergie</v>
      </c>
      <c r="D17" s="253"/>
      <c r="E17" s="66"/>
      <c r="F17" s="46" t="s">
        <v>133</v>
      </c>
      <c r="G17" s="55"/>
      <c r="V17" s="55" t="str">
        <v>LP Action collective dévelopt social</v>
      </c>
    </row>
    <row r="18" spans="1:22" ht="34.950000000000003" customHeight="1" x14ac:dyDescent="0.3">
      <c r="A18" s="266"/>
      <c r="B18" s="67" t="s">
        <v>16</v>
      </c>
      <c r="C18" s="258" t="str">
        <f>_xlfn.XLOOKUP(C14,Formations[Nom court],Formations[Acronyme formation],"")</f>
        <v>M EEA 66</v>
      </c>
      <c r="D18" s="259"/>
      <c r="E18" s="66"/>
      <c r="F18" s="46" t="s">
        <v>133</v>
      </c>
      <c r="G18" s="55"/>
      <c r="V18" s="55" t="str">
        <v>LP Administrateur Systèmes Réseaux</v>
      </c>
    </row>
    <row r="19" spans="1:22" ht="34.950000000000003" customHeight="1" thickBot="1" x14ac:dyDescent="0.35">
      <c r="A19" s="267"/>
      <c r="B19" s="183" t="s">
        <v>17</v>
      </c>
      <c r="C19" s="250" t="str">
        <f>_xlfn.XLOOKUP(C14,Formations[Nom court],Formations[Code RNCP],"")</f>
        <v>38687</v>
      </c>
      <c r="D19" s="251"/>
      <c r="E19" s="184"/>
      <c r="F19" s="69" t="s">
        <v>133</v>
      </c>
      <c r="G19" s="55"/>
      <c r="V19" s="55" t="str">
        <v>LP Accompagnement Insertion Sociale</v>
      </c>
    </row>
    <row r="20" spans="1:22" s="4" customFormat="1" ht="34.950000000000003" customHeight="1" thickBot="1" x14ac:dyDescent="0.35">
      <c r="A20" s="263" t="s">
        <v>191</v>
      </c>
      <c r="B20" s="70"/>
      <c r="C20" s="71" t="str">
        <f>_xlfn.TEXTJOIN(" ",TRUE,
C15,
_xlfn.SWITCH(C18,"DNO","1ère année","DE AUDIO","2e année",
_xlfn.SWITCH(C15,"DEUST","1ère année","DSCG","1ère année","MASTER","1ère année","BUT","2e année","DCG","2e année","LG","2e année","LP","2e année","INGE","4e année","")
),
"2026-2027")</f>
        <v>MASTER 1ère année 2026-2027</v>
      </c>
      <c r="D20" s="72" t="str">
        <f>_xlfn.TEXTJOIN(" ",TRUE,
C15,
_xlfn.SWITCH(C18,"DNO","2e année","DE AUDIO","3e année",
_xlfn.SWITCH(C15,"DEUST","2e année","DSCG","2e année","MASTER","2e année","BUT","3e année","DCG","3e année","LG","3e année","LP","3e année","INGE","5e année","")
),
"2027-2028")</f>
        <v>MASTER 2e année 2027-2028</v>
      </c>
      <c r="E20" s="73"/>
      <c r="F20" s="43"/>
      <c r="V20" s="172" t="str">
        <v>LP Droit immobilier</v>
      </c>
    </row>
    <row r="21" spans="1:22" ht="34.950000000000003" customHeight="1" thickBot="1" x14ac:dyDescent="0.35">
      <c r="A21" s="264"/>
      <c r="B21" s="191" t="s">
        <v>193</v>
      </c>
      <c r="C21" s="193">
        <v>4</v>
      </c>
      <c r="D21" s="194">
        <v>4</v>
      </c>
      <c r="E21" s="177"/>
      <c r="F21" s="69" t="s">
        <v>738</v>
      </c>
      <c r="V21" s="55" t="str">
        <v>LP Metiers Adm collectiv territor 66</v>
      </c>
    </row>
    <row r="22" spans="1:22" ht="34.950000000000003" customHeight="1" x14ac:dyDescent="0.3">
      <c r="A22" s="260" t="s">
        <v>192</v>
      </c>
      <c r="B22" s="74" t="s">
        <v>75</v>
      </c>
      <c r="C22" s="15" t="s">
        <v>769</v>
      </c>
      <c r="D22" s="16" t="s">
        <v>766</v>
      </c>
      <c r="E22" s="75"/>
      <c r="F22" s="210" t="s">
        <v>99</v>
      </c>
      <c r="V22" s="55" t="str">
        <v>LP Métiers du Journalisme et Presse</v>
      </c>
    </row>
    <row r="23" spans="1:22" s="3" customFormat="1" ht="34.950000000000003" customHeight="1" x14ac:dyDescent="0.3">
      <c r="A23" s="261"/>
      <c r="B23" s="74" t="s">
        <v>76</v>
      </c>
      <c r="C23" s="15" t="s">
        <v>770</v>
      </c>
      <c r="D23" s="16" t="s">
        <v>767</v>
      </c>
      <c r="E23" s="75"/>
      <c r="F23" s="248"/>
      <c r="V23" s="103" t="str">
        <v>LP Nutrition du Sujet Âgé</v>
      </c>
    </row>
    <row r="24" spans="1:22" s="3" customFormat="1" ht="34.950000000000003" customHeight="1" x14ac:dyDescent="0.3">
      <c r="A24" s="261"/>
      <c r="B24" s="74" t="s">
        <v>77</v>
      </c>
      <c r="C24" s="15" t="s">
        <v>771</v>
      </c>
      <c r="D24" s="16" t="s">
        <v>768</v>
      </c>
      <c r="E24" s="75"/>
      <c r="F24" s="248"/>
      <c r="V24" s="103" t="str">
        <v>LP Tech Froid Energies Renouvelables</v>
      </c>
    </row>
    <row r="25" spans="1:22" s="3" customFormat="1" ht="34.950000000000003" customHeight="1" x14ac:dyDescent="0.3">
      <c r="A25" s="261"/>
      <c r="B25" s="74" t="s">
        <v>78</v>
      </c>
      <c r="C25" s="18"/>
      <c r="D25" s="19"/>
      <c r="E25" s="75"/>
      <c r="F25" s="248"/>
      <c r="V25" s="103" t="str">
        <v>M Administration Publique 66</v>
      </c>
    </row>
    <row r="26" spans="1:22" s="3" customFormat="1" ht="34.950000000000003" customHeight="1" x14ac:dyDescent="0.3">
      <c r="A26" s="261"/>
      <c r="B26" s="74" t="s">
        <v>79</v>
      </c>
      <c r="C26" s="18"/>
      <c r="D26" s="19"/>
      <c r="E26" s="75"/>
      <c r="F26" s="248"/>
      <c r="V26" s="103" t="str">
        <v>M Archéo préservat°patrimoine maritime</v>
      </c>
    </row>
    <row r="27" spans="1:22" s="3" customFormat="1" ht="34.950000000000003" customHeight="1" x14ac:dyDescent="0.3">
      <c r="A27" s="261"/>
      <c r="B27" s="74" t="s">
        <v>80</v>
      </c>
      <c r="C27" s="18"/>
      <c r="D27" s="19"/>
      <c r="E27" s="75"/>
      <c r="F27" s="249"/>
      <c r="V27" s="103" t="str">
        <v>M Biodiversité Développement Durable</v>
      </c>
    </row>
    <row r="28" spans="1:22" s="3" customFormat="1" ht="34.950000000000003" customHeight="1" x14ac:dyDescent="0.3">
      <c r="A28" s="261"/>
      <c r="B28" s="74" t="s">
        <v>81</v>
      </c>
      <c r="C28" s="15"/>
      <c r="D28" s="16"/>
      <c r="E28" s="75"/>
      <c r="F28" s="210"/>
      <c r="V28" s="103" t="str">
        <v>M CCS Acteurs Sociétés Territoire</v>
      </c>
    </row>
    <row r="29" spans="1:22" s="3" customFormat="1" ht="34.950000000000003" customHeight="1" x14ac:dyDescent="0.3">
      <c r="A29" s="261"/>
      <c r="B29" s="74" t="s">
        <v>82</v>
      </c>
      <c r="C29" s="15"/>
      <c r="D29" s="16"/>
      <c r="E29" s="75"/>
      <c r="F29" s="248"/>
      <c r="V29" s="103" t="str">
        <v>M Chimie 66</v>
      </c>
    </row>
    <row r="30" spans="1:22" s="3" customFormat="1" ht="34.950000000000003" customHeight="1" x14ac:dyDescent="0.3">
      <c r="A30" s="261"/>
      <c r="B30" s="74" t="s">
        <v>83</v>
      </c>
      <c r="C30" s="15"/>
      <c r="D30" s="16"/>
      <c r="E30" s="75"/>
      <c r="F30" s="248"/>
      <c r="V30" s="103" t="str">
        <v>M Calcul Haute Performance Simulation</v>
      </c>
    </row>
    <row r="31" spans="1:22" s="3" customFormat="1" ht="34.950000000000003" customHeight="1" x14ac:dyDescent="0.3">
      <c r="A31" s="261"/>
      <c r="B31" s="74" t="s">
        <v>84</v>
      </c>
      <c r="C31" s="15"/>
      <c r="D31" s="16"/>
      <c r="E31" s="75"/>
      <c r="F31" s="248"/>
      <c r="V31" s="103" t="str">
        <v>M Droit des affaires 66</v>
      </c>
    </row>
    <row r="32" spans="1:22" s="3" customFormat="1" ht="34.950000000000003" customHeight="1" x14ac:dyDescent="0.3">
      <c r="A32" s="261"/>
      <c r="B32" s="74" t="s">
        <v>85</v>
      </c>
      <c r="C32" s="15"/>
      <c r="D32" s="16"/>
      <c r="E32" s="75"/>
      <c r="F32" s="248"/>
      <c r="V32" s="103" t="str">
        <v>M Energie Electrique Automatique 66</v>
      </c>
    </row>
    <row r="33" spans="1:22" s="3" customFormat="1" ht="34.950000000000003" customHeight="1" thickBot="1" x14ac:dyDescent="0.35">
      <c r="A33" s="262"/>
      <c r="B33" s="74" t="s">
        <v>86</v>
      </c>
      <c r="C33" s="15"/>
      <c r="D33" s="20"/>
      <c r="E33" s="75"/>
      <c r="F33" s="211"/>
      <c r="V33" s="103" t="str">
        <v>M Métiers du patrimoine</v>
      </c>
    </row>
    <row r="34" spans="1:22" s="3" customFormat="1" ht="34.950000000000003" customHeight="1" thickBot="1" x14ac:dyDescent="0.35">
      <c r="A34" s="235" t="s">
        <v>18</v>
      </c>
      <c r="B34" s="76" t="s">
        <v>69</v>
      </c>
      <c r="C34" s="242">
        <f>IF(_xlfn.MINIFS(Import!A:A,Import!D:D,"Rentrée")=DATE(1900,1,0),"",_xlfn.MINIFS(Import!A:A,Import!D:D,"Rentrée"))</f>
        <v>46272</v>
      </c>
      <c r="D34" s="243"/>
      <c r="E34" s="77"/>
      <c r="F34" s="43" t="s">
        <v>87</v>
      </c>
      <c r="H34" s="78" t="s">
        <v>23</v>
      </c>
      <c r="I34" s="232" t="str">
        <f>C36</f>
        <v>MASTER 1ère année 2026-2027</v>
      </c>
      <c r="J34" s="233"/>
      <c r="K34" s="234"/>
      <c r="L34" s="232" t="str">
        <f>D36</f>
        <v>MASTER 2e année 2027-2028</v>
      </c>
      <c r="M34" s="233"/>
      <c r="N34" s="234"/>
      <c r="O34" s="232"/>
      <c r="P34" s="233"/>
      <c r="Q34" s="234"/>
      <c r="R34" s="232" t="s">
        <v>57</v>
      </c>
      <c r="S34" s="233"/>
      <c r="T34" s="234"/>
      <c r="V34" s="103" t="str">
        <v>M Histoire de l'Art et patrimoine</v>
      </c>
    </row>
    <row r="35" spans="1:22" s="3" customFormat="1" ht="34.950000000000003" customHeight="1" thickBot="1" x14ac:dyDescent="0.35">
      <c r="A35" s="236"/>
      <c r="B35" s="79" t="s">
        <v>56</v>
      </c>
      <c r="C35" s="244">
        <f>IF(_xlfn.MAXIFS(Import!A:A,Import!D:D,"Examens")=DATE(1900,1,0),"",_xlfn.MAXIFS(Import!A:A,Import!D:D,"Examens"))</f>
        <v>47004</v>
      </c>
      <c r="D35" s="245"/>
      <c r="E35" s="80"/>
      <c r="F35" s="52" t="s">
        <v>87</v>
      </c>
      <c r="H35" s="81"/>
      <c r="I35" s="82" t="s">
        <v>24</v>
      </c>
      <c r="J35" s="83" t="s">
        <v>25</v>
      </c>
      <c r="K35" s="84" t="s">
        <v>26</v>
      </c>
      <c r="L35" s="82" t="s">
        <v>24</v>
      </c>
      <c r="M35" s="83" t="s">
        <v>25</v>
      </c>
      <c r="N35" s="84" t="s">
        <v>26</v>
      </c>
      <c r="O35" s="82" t="s">
        <v>24</v>
      </c>
      <c r="P35" s="83" t="s">
        <v>25</v>
      </c>
      <c r="Q35" s="84" t="s">
        <v>26</v>
      </c>
      <c r="R35" s="82" t="s">
        <v>24</v>
      </c>
      <c r="S35" s="83" t="s">
        <v>25</v>
      </c>
      <c r="T35" s="84" t="s">
        <v>26</v>
      </c>
      <c r="V35" s="103" t="str">
        <v>M Interprétation Valo. Environnements</v>
      </c>
    </row>
    <row r="36" spans="1:22" s="4" customFormat="1" ht="34.950000000000003" customHeight="1" x14ac:dyDescent="0.3">
      <c r="A36" s="236"/>
      <c r="B36" s="76"/>
      <c r="C36" s="85" t="str">
        <f>C20</f>
        <v>MASTER 1ère année 2026-2027</v>
      </c>
      <c r="D36" s="86" t="str">
        <f>D20</f>
        <v>MASTER 2e année 2027-2028</v>
      </c>
      <c r="E36" s="87"/>
      <c r="F36" s="43"/>
      <c r="H36" s="88" t="s">
        <v>27</v>
      </c>
      <c r="I36" s="89">
        <f>COUNTIF(Import!$D$2:$D$793,"Centre")/2 + COUNTIF(Import!$D$2:$D$793,"Rentrée")/2</f>
        <v>121</v>
      </c>
      <c r="J36" s="89">
        <f>I36*7</f>
        <v>847</v>
      </c>
      <c r="K36" s="89"/>
      <c r="L36" s="89">
        <f>COUNTIF(Import!$D$794:$D$1647,"Centre")/2</f>
        <v>80</v>
      </c>
      <c r="M36" s="89">
        <f>L36*7</f>
        <v>560</v>
      </c>
      <c r="N36" s="89"/>
      <c r="O36" s="89"/>
      <c r="P36" s="89"/>
      <c r="Q36" s="89"/>
      <c r="R36" s="90">
        <f>I36+L36+O36</f>
        <v>201</v>
      </c>
      <c r="S36" s="90">
        <f>J36+M36+P36</f>
        <v>1407</v>
      </c>
      <c r="T36" s="91"/>
      <c r="V36" s="172" t="str">
        <v>M JusticeProcèsProcédures Contentieux</v>
      </c>
    </row>
    <row r="37" spans="1:22" s="3" customFormat="1" ht="34.950000000000003" customHeight="1" x14ac:dyDescent="0.3">
      <c r="A37" s="236"/>
      <c r="B37" s="65" t="s">
        <v>62</v>
      </c>
      <c r="C37" s="7">
        <v>548</v>
      </c>
      <c r="D37" s="10">
        <v>410</v>
      </c>
      <c r="E37" s="94"/>
      <c r="F37" s="46"/>
      <c r="H37" s="95" t="s">
        <v>28</v>
      </c>
      <c r="I37" s="96">
        <f>COUNTIF(Import!$D$2:$D$793,"Examens")/2</f>
        <v>7</v>
      </c>
      <c r="J37" s="96">
        <f>I37*7</f>
        <v>49</v>
      </c>
      <c r="K37" s="96"/>
      <c r="L37" s="96">
        <f>COUNTIF(Import!$D$794:$D$1647,"Examens")/2</f>
        <v>20</v>
      </c>
      <c r="M37" s="96">
        <f>L37*7</f>
        <v>140</v>
      </c>
      <c r="N37" s="96"/>
      <c r="O37" s="96"/>
      <c r="P37" s="96"/>
      <c r="Q37" s="96"/>
      <c r="R37" s="97">
        <f t="shared" ref="R37:R42" si="0">I37+L37+O37</f>
        <v>27</v>
      </c>
      <c r="S37" s="97">
        <f t="shared" ref="S37:S42" si="1">J37+M37+P37</f>
        <v>189</v>
      </c>
      <c r="T37" s="98"/>
      <c r="V37" s="103" t="str">
        <v>M Energie Matériaux Procédés Solaires</v>
      </c>
    </row>
    <row r="38" spans="1:22" s="3" customFormat="1" ht="34.950000000000003" customHeight="1" thickBot="1" x14ac:dyDescent="0.35">
      <c r="A38" s="236"/>
      <c r="B38" s="65" t="s">
        <v>63</v>
      </c>
      <c r="C38" s="92">
        <f>(C41*35)-C37</f>
        <v>348</v>
      </c>
      <c r="D38" s="93">
        <f>(D41*35)-D37</f>
        <v>290</v>
      </c>
      <c r="E38" s="94"/>
      <c r="F38" s="46" t="s">
        <v>160</v>
      </c>
      <c r="G38" s="192" t="s">
        <v>739</v>
      </c>
      <c r="H38" s="99" t="s">
        <v>134</v>
      </c>
      <c r="I38" s="100">
        <f>COUNTIF(Import!$D$2:$D$793,"Révisions (Ctr)")/2</f>
        <v>0</v>
      </c>
      <c r="J38" s="100">
        <f>I38*7</f>
        <v>0</v>
      </c>
      <c r="K38" s="100"/>
      <c r="L38" s="100">
        <f>COUNTIF(Import!$D$794:$D$1647,"Révisions (Ctr)")/2</f>
        <v>0</v>
      </c>
      <c r="M38" s="100">
        <f>L38*7</f>
        <v>0</v>
      </c>
      <c r="N38" s="100"/>
      <c r="O38" s="100"/>
      <c r="P38" s="100"/>
      <c r="Q38" s="100"/>
      <c r="R38" s="101">
        <f t="shared" si="0"/>
        <v>0</v>
      </c>
      <c r="S38" s="101">
        <f t="shared" si="1"/>
        <v>0</v>
      </c>
      <c r="T38" s="102"/>
      <c r="V38" s="103" t="str">
        <v>M Sociologie 66</v>
      </c>
    </row>
    <row r="39" spans="1:22" s="3" customFormat="1" ht="34.950000000000003" customHeight="1" thickBot="1" x14ac:dyDescent="0.35">
      <c r="A39" s="236"/>
      <c r="B39" s="65" t="s">
        <v>64</v>
      </c>
      <c r="C39" s="92">
        <f>C37+C38</f>
        <v>896</v>
      </c>
      <c r="D39" s="93">
        <f t="shared" ref="D39" si="2">D37+D38</f>
        <v>700</v>
      </c>
      <c r="E39" s="94"/>
      <c r="F39" s="46" t="s">
        <v>161</v>
      </c>
      <c r="G39" s="103"/>
      <c r="H39" s="104" t="s">
        <v>29</v>
      </c>
      <c r="I39" s="105">
        <f>IF($G$38="compté dans le temps de formation",SUM(I36:I38),SUM(I36:I37))</f>
        <v>128</v>
      </c>
      <c r="J39" s="106">
        <f>IF($G$38="compté dans le temps de formation",SUM(J36:J38),SUM(J36:J37))</f>
        <v>896</v>
      </c>
      <c r="K39" s="107">
        <f>IFERROR(J39/(J39+J42),"")</f>
        <v>0.51405622489959835</v>
      </c>
      <c r="L39" s="105">
        <f t="shared" ref="L39:M39" si="3">IF($G$38="compté dans le temps de formation",SUM(L36:L38),SUM(L36:L37))</f>
        <v>100</v>
      </c>
      <c r="M39" s="106">
        <f t="shared" si="3"/>
        <v>700</v>
      </c>
      <c r="N39" s="107">
        <f>IFERROR(M39/(M39+M42),"")</f>
        <v>0.38610038610038611</v>
      </c>
      <c r="O39" s="105"/>
      <c r="P39" s="106"/>
      <c r="Q39" s="107"/>
      <c r="R39" s="105">
        <f t="shared" si="0"/>
        <v>228</v>
      </c>
      <c r="S39" s="106">
        <f t="shared" si="1"/>
        <v>1596</v>
      </c>
      <c r="T39" s="107">
        <f>IFERROR(S39/(S39+S42),"")</f>
        <v>0.44881889763779526</v>
      </c>
      <c r="V39" s="103" t="str">
        <v>M Archéologie</v>
      </c>
    </row>
    <row r="40" spans="1:22" s="3" customFormat="1" ht="34.950000000000003" customHeight="1" x14ac:dyDescent="0.3">
      <c r="A40" s="236"/>
      <c r="B40" s="67" t="s">
        <v>19</v>
      </c>
      <c r="C40" s="92">
        <f>I39</f>
        <v>128</v>
      </c>
      <c r="D40" s="93">
        <f>L39</f>
        <v>100</v>
      </c>
      <c r="E40" s="94"/>
      <c r="F40" s="46" t="s">
        <v>87</v>
      </c>
      <c r="H40" s="108" t="s">
        <v>135</v>
      </c>
      <c r="I40" s="109">
        <f>COUNTIF(Import!$D$2:$D$793,"Révisions (Etp)")/2</f>
        <v>0</v>
      </c>
      <c r="J40" s="110">
        <f>I40*7</f>
        <v>0</v>
      </c>
      <c r="K40" s="111"/>
      <c r="L40" s="109">
        <f>COUNTIF(Import!$D$794:$D$1647,"Révisions (Etp)")/2</f>
        <v>0</v>
      </c>
      <c r="M40" s="110">
        <f>L40*7</f>
        <v>0</v>
      </c>
      <c r="N40" s="111"/>
      <c r="O40" s="109"/>
      <c r="P40" s="110"/>
      <c r="Q40" s="111"/>
      <c r="R40" s="112">
        <f t="shared" si="0"/>
        <v>0</v>
      </c>
      <c r="S40" s="113">
        <f t="shared" si="1"/>
        <v>0</v>
      </c>
      <c r="T40" s="114"/>
      <c r="V40" s="103" t="str">
        <v>M Science de la Mer</v>
      </c>
    </row>
    <row r="41" spans="1:22" s="3" customFormat="1" ht="34.950000000000003" customHeight="1" thickBot="1" x14ac:dyDescent="0.35">
      <c r="A41" s="236"/>
      <c r="B41" s="67" t="s">
        <v>65</v>
      </c>
      <c r="C41" s="92">
        <f>C40/5</f>
        <v>25.6</v>
      </c>
      <c r="D41" s="93">
        <f>D40/5</f>
        <v>20</v>
      </c>
      <c r="E41" s="94"/>
      <c r="F41" s="46" t="s">
        <v>87</v>
      </c>
      <c r="H41" s="115" t="s">
        <v>30</v>
      </c>
      <c r="I41" s="116">
        <f>COUNTIF(Import!$D$2:$D$793,"Entreprise")/2</f>
        <v>121</v>
      </c>
      <c r="J41" s="117">
        <f>I41*7</f>
        <v>847</v>
      </c>
      <c r="K41" s="118"/>
      <c r="L41" s="116">
        <f>COUNTIF(Import!$D$794:$D$1647,"Entreprise")/2</f>
        <v>159</v>
      </c>
      <c r="M41" s="117">
        <f>L41*7</f>
        <v>1113</v>
      </c>
      <c r="N41" s="118"/>
      <c r="O41" s="116"/>
      <c r="P41" s="117"/>
      <c r="Q41" s="119"/>
      <c r="R41" s="120">
        <f t="shared" si="0"/>
        <v>280</v>
      </c>
      <c r="S41" s="121">
        <f t="shared" si="1"/>
        <v>1960</v>
      </c>
      <c r="T41" s="122"/>
      <c r="V41" s="103" t="str">
        <v>M Urbanisme Habitat</v>
      </c>
    </row>
    <row r="42" spans="1:22" s="3" customFormat="1" ht="34.950000000000003" customHeight="1" thickBot="1" x14ac:dyDescent="0.35">
      <c r="A42" s="236"/>
      <c r="B42" s="123" t="s">
        <v>59</v>
      </c>
      <c r="C42" s="246">
        <f>C39+D39+E39</f>
        <v>1596</v>
      </c>
      <c r="D42" s="247"/>
      <c r="E42" s="124"/>
      <c r="F42" s="49" t="s">
        <v>87</v>
      </c>
      <c r="H42" s="104" t="s">
        <v>31</v>
      </c>
      <c r="I42" s="105">
        <f>SUM(I40:I41)</f>
        <v>121</v>
      </c>
      <c r="J42" s="106">
        <f>SUM(J40:J41)</f>
        <v>847</v>
      </c>
      <c r="K42" s="107">
        <f>IFERROR(J42/(J42+J39),"")</f>
        <v>0.4859437751004016</v>
      </c>
      <c r="L42" s="105">
        <f t="shared" ref="L42:M42" si="4">SUM(L40:L41)</f>
        <v>159</v>
      </c>
      <c r="M42" s="106">
        <f t="shared" si="4"/>
        <v>1113</v>
      </c>
      <c r="N42" s="107">
        <f>IFERROR(M42/(M42+M39),"")</f>
        <v>0.61389961389961389</v>
      </c>
      <c r="O42" s="105"/>
      <c r="P42" s="106"/>
      <c r="Q42" s="107"/>
      <c r="R42" s="105">
        <f t="shared" si="0"/>
        <v>280</v>
      </c>
      <c r="S42" s="106">
        <f t="shared" si="1"/>
        <v>1960</v>
      </c>
      <c r="T42" s="107">
        <f>IFERROR(S42/(S42+S39),"")</f>
        <v>0.55118110236220474</v>
      </c>
      <c r="V42" s="103"/>
    </row>
    <row r="43" spans="1:22" s="3" customFormat="1" ht="34.950000000000003" customHeight="1" x14ac:dyDescent="0.3">
      <c r="A43" s="236"/>
      <c r="B43" s="125" t="s">
        <v>66</v>
      </c>
      <c r="C43" s="185" t="s">
        <v>772</v>
      </c>
      <c r="D43" s="186" t="s">
        <v>775</v>
      </c>
      <c r="E43" s="54"/>
      <c r="F43" s="43" t="s">
        <v>13</v>
      </c>
      <c r="H43"/>
      <c r="V43" s="103"/>
    </row>
    <row r="44" spans="1:22" s="3" customFormat="1" ht="34.950000000000003" customHeight="1" x14ac:dyDescent="0.3">
      <c r="A44" s="236"/>
      <c r="B44" s="126" t="s">
        <v>100</v>
      </c>
      <c r="C44" s="7"/>
      <c r="D44" s="10">
        <v>132</v>
      </c>
      <c r="E44" s="94"/>
      <c r="F44" s="173" t="s">
        <v>159</v>
      </c>
      <c r="G44" s="127"/>
      <c r="H44" s="127"/>
      <c r="I44" s="127" t="b">
        <f>OR(E43="Distanciel",E43="Mixte")</f>
        <v>0</v>
      </c>
      <c r="V44" s="103"/>
    </row>
    <row r="45" spans="1:22" s="3" customFormat="1" ht="34.950000000000003" customHeight="1" x14ac:dyDescent="0.3">
      <c r="A45" s="236"/>
      <c r="B45" s="128" t="s">
        <v>20</v>
      </c>
      <c r="C45" s="238" t="s">
        <v>773</v>
      </c>
      <c r="D45" s="239"/>
      <c r="E45" s="66"/>
      <c r="F45" s="46" t="s">
        <v>13</v>
      </c>
      <c r="H45"/>
      <c r="V45" s="103"/>
    </row>
    <row r="46" spans="1:22" s="56" customFormat="1" ht="34.950000000000003" customHeight="1" x14ac:dyDescent="0.3">
      <c r="A46" s="236"/>
      <c r="B46" s="67" t="s">
        <v>21</v>
      </c>
      <c r="C46" s="238" t="s">
        <v>776</v>
      </c>
      <c r="D46" s="239"/>
      <c r="E46" s="66"/>
      <c r="F46" s="46" t="s">
        <v>13</v>
      </c>
      <c r="H46"/>
      <c r="V46" s="127"/>
    </row>
    <row r="47" spans="1:22" s="56" customFormat="1" ht="34.950000000000003" customHeight="1" x14ac:dyDescent="0.3">
      <c r="A47" s="236"/>
      <c r="B47" s="65" t="s">
        <v>67</v>
      </c>
      <c r="C47" s="238" t="s">
        <v>774</v>
      </c>
      <c r="D47" s="239"/>
      <c r="E47" s="66"/>
      <c r="F47" s="46" t="s">
        <v>13</v>
      </c>
      <c r="H47"/>
      <c r="V47" s="127"/>
    </row>
    <row r="48" spans="1:22" s="56" customFormat="1" ht="34.950000000000003" customHeight="1" x14ac:dyDescent="0.3">
      <c r="A48" s="236"/>
      <c r="B48" s="65" t="s">
        <v>74</v>
      </c>
      <c r="C48" s="238"/>
      <c r="D48" s="239"/>
      <c r="E48" s="66"/>
      <c r="F48" s="46"/>
      <c r="G48" s="127"/>
      <c r="H48"/>
      <c r="V48" s="127"/>
    </row>
    <row r="49" spans="1:6" ht="34.950000000000003" customHeight="1" thickBot="1" x14ac:dyDescent="0.35">
      <c r="A49" s="237"/>
      <c r="B49" s="79" t="s">
        <v>68</v>
      </c>
      <c r="C49" s="240" t="s">
        <v>774</v>
      </c>
      <c r="D49" s="241"/>
      <c r="E49" s="129"/>
      <c r="F49" s="52" t="s">
        <v>13</v>
      </c>
    </row>
  </sheetData>
  <sheetProtection algorithmName="SHA-512" hashValue="GKdLYKvayLqe8FK51G2CZW3PWCFU+aSqFKoanT/yxZ12hh4f4tROdTmPNXXW0kVjDvIKqx0nBVHCYNmaV3aR9g==" saltValue="G3NJCnemucSx0J8xFEKCKA==" spinCount="100000" sheet="1" scenarios="1"/>
  <mergeCells count="41">
    <mergeCell ref="A22:A33"/>
    <mergeCell ref="A20:A21"/>
    <mergeCell ref="C18:D18"/>
    <mergeCell ref="C17:D17"/>
    <mergeCell ref="A14:A19"/>
    <mergeCell ref="F22:F27"/>
    <mergeCell ref="F28:F33"/>
    <mergeCell ref="C19:D19"/>
    <mergeCell ref="C16:D16"/>
    <mergeCell ref="C5:D5"/>
    <mergeCell ref="C6:D6"/>
    <mergeCell ref="C7:D7"/>
    <mergeCell ref="C14:D14"/>
    <mergeCell ref="C15:D15"/>
    <mergeCell ref="R34:T34"/>
    <mergeCell ref="O34:Q34"/>
    <mergeCell ref="A34:A49"/>
    <mergeCell ref="C45:D45"/>
    <mergeCell ref="C46:D46"/>
    <mergeCell ref="C47:D47"/>
    <mergeCell ref="C48:D48"/>
    <mergeCell ref="C49:D49"/>
    <mergeCell ref="C34:D34"/>
    <mergeCell ref="C35:D35"/>
    <mergeCell ref="C42:D42"/>
    <mergeCell ref="I34:K34"/>
    <mergeCell ref="L34:N34"/>
    <mergeCell ref="F1:F2"/>
    <mergeCell ref="A3:A7"/>
    <mergeCell ref="A8:A13"/>
    <mergeCell ref="F12:F13"/>
    <mergeCell ref="C10:D10"/>
    <mergeCell ref="C11:D11"/>
    <mergeCell ref="C13:D13"/>
    <mergeCell ref="A2:D2"/>
    <mergeCell ref="A1:D1"/>
    <mergeCell ref="C3:D3"/>
    <mergeCell ref="C9:D9"/>
    <mergeCell ref="C12:D12"/>
    <mergeCell ref="C8:D8"/>
    <mergeCell ref="C4:D4"/>
  </mergeCells>
  <phoneticPr fontId="25" type="noConversion"/>
  <conditionalFormatting sqref="C13">
    <cfRule type="expression" dxfId="101" priority="46">
      <formula>AND(C12="",C13&lt;&gt;"")</formula>
    </cfRule>
    <cfRule type="expression" dxfId="100" priority="47">
      <formula>AND($C$12&lt;&gt;"",$C$13="")</formula>
    </cfRule>
  </conditionalFormatting>
  <conditionalFormatting sqref="C34:C35 E34:E35">
    <cfRule type="containsBlanks" dxfId="99" priority="715">
      <formula>LEN(TRIM(C34))=0</formula>
    </cfRule>
  </conditionalFormatting>
  <conditionalFormatting sqref="C42">
    <cfRule type="expression" dxfId="98" priority="698">
      <formula>$C$42&lt;804</formula>
    </cfRule>
  </conditionalFormatting>
  <conditionalFormatting sqref="C48 E48">
    <cfRule type="expression" dxfId="97" priority="44">
      <formula>AND(C47="Oui",C48="")</formula>
    </cfRule>
  </conditionalFormatting>
  <conditionalFormatting sqref="C8:D8">
    <cfRule type="containsBlanks" dxfId="96" priority="2">
      <formula>LEN(TRIM(C8))=0</formula>
    </cfRule>
  </conditionalFormatting>
  <conditionalFormatting sqref="C9:D10">
    <cfRule type="containsBlanks" dxfId="95" priority="3">
      <formula>LEN(TRIM(C9))=0</formula>
    </cfRule>
  </conditionalFormatting>
  <conditionalFormatting sqref="C14:D14 C21:D24">
    <cfRule type="containsBlanks" dxfId="94" priority="6">
      <formula>LEN(TRIM(C14))=0</formula>
    </cfRule>
  </conditionalFormatting>
  <conditionalFormatting sqref="C15:D20">
    <cfRule type="containsBlanks" dxfId="93" priority="716">
      <formula>LEN(TRIM(C15))=0</formula>
    </cfRule>
  </conditionalFormatting>
  <conditionalFormatting sqref="C28:D30">
    <cfRule type="containsBlanks" dxfId="92" priority="12">
      <formula>LEN(TRIM(C28))=0</formula>
    </cfRule>
  </conditionalFormatting>
  <conditionalFormatting sqref="C43:D43 C45 C47 C49">
    <cfRule type="containsBlanks" dxfId="91" priority="16">
      <formula>LEN(TRIM(C43))=0</formula>
    </cfRule>
  </conditionalFormatting>
  <conditionalFormatting sqref="C44:D44">
    <cfRule type="expression" dxfId="90" priority="7">
      <formula>AND(OR(C43="Distanciel",C43="Mixte"),C44="")</formula>
    </cfRule>
    <cfRule type="expression" dxfId="89" priority="8">
      <formula>AND(OR(C43="Distanciel",C43="Mixte"),C44&lt;1)</formula>
    </cfRule>
    <cfRule type="expression" dxfId="88" priority="9">
      <formula>AND(C43="Présentiel",C44&lt;&gt;"")</formula>
    </cfRule>
  </conditionalFormatting>
  <conditionalFormatting sqref="C37:E37">
    <cfRule type="containsBlanks" dxfId="87" priority="19">
      <formula>LEN(TRIM(C37))=0</formula>
    </cfRule>
  </conditionalFormatting>
  <conditionalFormatting sqref="C38:E38">
    <cfRule type="cellIs" dxfId="86" priority="697" operator="lessThan">
      <formula>0</formula>
    </cfRule>
  </conditionalFormatting>
  <conditionalFormatting sqref="C38:E39 C41:E41 C42 E42">
    <cfRule type="cellIs" priority="695" operator="greaterThan">
      <formula>0</formula>
    </cfRule>
  </conditionalFormatting>
  <conditionalFormatting sqref="C38:E41 C42 E42">
    <cfRule type="cellIs" dxfId="85" priority="696" operator="equal">
      <formula>0</formula>
    </cfRule>
  </conditionalFormatting>
  <conditionalFormatting sqref="E44">
    <cfRule type="expression" dxfId="84" priority="40">
      <formula>$I$44=TRUE</formula>
    </cfRule>
  </conditionalFormatting>
  <conditionalFormatting sqref="K39">
    <cfRule type="cellIs" dxfId="83" priority="73" operator="lessThan">
      <formula>0.25</formula>
    </cfRule>
  </conditionalFormatting>
  <conditionalFormatting sqref="K42">
    <cfRule type="cellIs" dxfId="82" priority="69" operator="lessThan">
      <formula>0.25</formula>
    </cfRule>
  </conditionalFormatting>
  <conditionalFormatting sqref="N39 Q39">
    <cfRule type="cellIs" dxfId="81" priority="57" operator="lessThan">
      <formula>0.25</formula>
    </cfRule>
  </conditionalFormatting>
  <conditionalFormatting sqref="N42 Q42">
    <cfRule type="cellIs" dxfId="80" priority="54" operator="lessThan">
      <formula>0.25</formula>
    </cfRule>
  </conditionalFormatting>
  <conditionalFormatting sqref="T39">
    <cfRule type="cellIs" dxfId="79" priority="68" operator="lessThan">
      <formula>0.25</formula>
    </cfRule>
  </conditionalFormatting>
  <conditionalFormatting sqref="T42">
    <cfRule type="cellIs" dxfId="78" priority="58"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BE1E7DD4-914B-45E3-84B7-EC78835AD428}">
      <formula1>1</formula1>
    </dataValidation>
    <dataValidation type="whole" operator="greaterThan" allowBlank="1" showInputMessage="1" showErrorMessage="1" errorTitle="Valeur non autorisée" error="Un nombre entier non nul est attendu." sqref="C21:D21" xr:uid="{B8BBD261-E347-4E3F-9578-5098230AFF89}">
      <formula1>0</formula1>
    </dataValidation>
    <dataValidation type="list" allowBlank="1" showInputMessage="1" showErrorMessage="1" sqref="C8:D8" xr:uid="{7D5F2C5E-53FD-484B-899D-7D988124DFE5}">
      <formula1>ListeSites</formula1>
    </dataValidation>
    <dataValidation type="list" allowBlank="1" showInputMessage="1" showErrorMessage="1" errorTitle="Acronyme trop long" error="Cet acronyme ne doit pas dépasser 8 caractères, espaces compris." sqref="C14:D14" xr:uid="{7A252749-F5A8-4CDB-8572-82A2380C540A}">
      <formula1>$V:$V</formula1>
    </dataValidation>
    <dataValidation type="list" allowBlank="1" showInputMessage="1" showErrorMessage="1" sqref="G38" xr:uid="{A97863CD-2115-46DF-A55C-610F833DA1B5}">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6140-736C-4710-A7AF-DBD444DA301A}">
  <dimension ref="A1:CJ2"/>
  <sheetViews>
    <sheetView workbookViewId="0">
      <selection activeCell="U3" sqref="U3"/>
    </sheetView>
  </sheetViews>
  <sheetFormatPr baseColWidth="10" defaultRowHeight="14.4" x14ac:dyDescent="0.3"/>
  <cols>
    <col min="5" max="5" width="17.6640625" style="178" bestFit="1" customWidth="1"/>
    <col min="10" max="10" width="17.6640625" style="178" bestFit="1" customWidth="1"/>
  </cols>
  <sheetData>
    <row r="1" spans="1:88" s="179" customFormat="1" ht="156" x14ac:dyDescent="0.3">
      <c r="B1" s="196" t="s">
        <v>6</v>
      </c>
      <c r="C1" s="196" t="s">
        <v>8</v>
      </c>
      <c r="D1" s="196" t="s">
        <v>10</v>
      </c>
      <c r="E1" s="196" t="s">
        <v>12</v>
      </c>
      <c r="F1" s="196" t="s">
        <v>61</v>
      </c>
      <c r="G1" s="180" t="s">
        <v>71</v>
      </c>
      <c r="H1" s="197" t="s">
        <v>130</v>
      </c>
      <c r="I1" s="180" t="s">
        <v>131</v>
      </c>
      <c r="J1" s="180" t="s">
        <v>132</v>
      </c>
      <c r="K1" s="180" t="s">
        <v>73</v>
      </c>
      <c r="L1" s="180" t="s">
        <v>72</v>
      </c>
      <c r="M1" s="180" t="s">
        <v>14</v>
      </c>
      <c r="N1" s="180" t="s">
        <v>60</v>
      </c>
      <c r="O1" s="180" t="s">
        <v>15</v>
      </c>
      <c r="P1" s="180" t="s">
        <v>16</v>
      </c>
      <c r="Q1" s="180" t="s">
        <v>118</v>
      </c>
      <c r="R1" s="180" t="s">
        <v>17</v>
      </c>
      <c r="S1" s="180" t="s">
        <v>763</v>
      </c>
      <c r="T1" s="180" t="s">
        <v>764</v>
      </c>
      <c r="U1" s="180" t="s">
        <v>765</v>
      </c>
      <c r="V1" s="180"/>
      <c r="W1" s="180" t="s">
        <v>744</v>
      </c>
      <c r="X1" s="180" t="s">
        <v>745</v>
      </c>
      <c r="Y1" s="180" t="s">
        <v>746</v>
      </c>
      <c r="Z1" s="180" t="s">
        <v>747</v>
      </c>
      <c r="AA1" s="180" t="s">
        <v>748</v>
      </c>
      <c r="AB1" s="180" t="s">
        <v>749</v>
      </c>
      <c r="AC1" s="180" t="s">
        <v>750</v>
      </c>
      <c r="AD1" s="180" t="s">
        <v>751</v>
      </c>
      <c r="AE1" s="180" t="s">
        <v>752</v>
      </c>
      <c r="AF1" s="180" t="s">
        <v>753</v>
      </c>
      <c r="AG1" s="180" t="s">
        <v>754</v>
      </c>
      <c r="AH1" s="180" t="s">
        <v>755</v>
      </c>
      <c r="AI1" s="180" t="s">
        <v>231</v>
      </c>
      <c r="AJ1" s="180" t="s">
        <v>230</v>
      </c>
      <c r="AK1" s="180" t="s">
        <v>229</v>
      </c>
      <c r="AL1" s="180" t="s">
        <v>228</v>
      </c>
      <c r="AM1" s="180" t="s">
        <v>227</v>
      </c>
      <c r="AN1" s="180" t="s">
        <v>226</v>
      </c>
      <c r="AO1" s="180" t="s">
        <v>225</v>
      </c>
      <c r="AP1" s="180" t="s">
        <v>224</v>
      </c>
      <c r="AQ1" s="180" t="s">
        <v>223</v>
      </c>
      <c r="AR1" s="180" t="s">
        <v>222</v>
      </c>
      <c r="AS1" s="180" t="s">
        <v>221</v>
      </c>
      <c r="AT1" s="180" t="s">
        <v>220</v>
      </c>
      <c r="AU1" s="180" t="s">
        <v>219</v>
      </c>
      <c r="AV1" s="180" t="s">
        <v>218</v>
      </c>
      <c r="AW1" s="180" t="s">
        <v>217</v>
      </c>
      <c r="AX1" s="180" t="s">
        <v>216</v>
      </c>
      <c r="AY1" s="180" t="s">
        <v>215</v>
      </c>
      <c r="AZ1" s="180" t="s">
        <v>214</v>
      </c>
      <c r="BA1" s="180" t="s">
        <v>213</v>
      </c>
      <c r="BB1" s="180" t="s">
        <v>212</v>
      </c>
      <c r="BC1" s="180" t="s">
        <v>211</v>
      </c>
      <c r="BD1" s="180" t="s">
        <v>210</v>
      </c>
      <c r="BE1" s="180" t="s">
        <v>209</v>
      </c>
      <c r="BF1" s="180" t="s">
        <v>208</v>
      </c>
      <c r="BG1" s="180" t="s">
        <v>69</v>
      </c>
      <c r="BH1" s="180" t="s">
        <v>56</v>
      </c>
      <c r="BI1" s="180"/>
      <c r="BJ1" s="180" t="s">
        <v>756</v>
      </c>
      <c r="BK1" s="180" t="s">
        <v>207</v>
      </c>
      <c r="BL1" s="180" t="s">
        <v>206</v>
      </c>
      <c r="BM1" s="180" t="s">
        <v>757</v>
      </c>
      <c r="BN1" s="180" t="s">
        <v>205</v>
      </c>
      <c r="BO1" s="180" t="s">
        <v>204</v>
      </c>
      <c r="BP1" s="180" t="s">
        <v>758</v>
      </c>
      <c r="BQ1" s="180" t="s">
        <v>203</v>
      </c>
      <c r="BR1" s="180" t="s">
        <v>202</v>
      </c>
      <c r="BS1" s="180" t="s">
        <v>759</v>
      </c>
      <c r="BT1" s="180" t="s">
        <v>201</v>
      </c>
      <c r="BU1" s="180" t="s">
        <v>200</v>
      </c>
      <c r="BV1" s="180" t="s">
        <v>760</v>
      </c>
      <c r="BW1" s="180" t="s">
        <v>199</v>
      </c>
      <c r="BX1" s="180" t="s">
        <v>198</v>
      </c>
      <c r="BY1" s="180" t="s">
        <v>59</v>
      </c>
      <c r="BZ1" s="180" t="s">
        <v>761</v>
      </c>
      <c r="CA1" s="180" t="s">
        <v>197</v>
      </c>
      <c r="CB1" s="180" t="s">
        <v>196</v>
      </c>
      <c r="CC1" s="180" t="s">
        <v>762</v>
      </c>
      <c r="CD1" s="180" t="s">
        <v>195</v>
      </c>
      <c r="CE1" s="180" t="s">
        <v>194</v>
      </c>
      <c r="CF1" s="180" t="s">
        <v>20</v>
      </c>
      <c r="CG1" s="180" t="s">
        <v>21</v>
      </c>
      <c r="CH1" s="180" t="s">
        <v>67</v>
      </c>
      <c r="CI1" s="180" t="s">
        <v>74</v>
      </c>
      <c r="CJ1" s="180" t="s">
        <v>68</v>
      </c>
    </row>
    <row r="2" spans="1:88" x14ac:dyDescent="0.3">
      <c r="A2" t="str">
        <f>'Fiche formation'!C18</f>
        <v>M EEA 66</v>
      </c>
      <c r="B2" t="str">
        <f>'Fiche formation'!C3</f>
        <v>CFA ENSUP-LR</v>
      </c>
      <c r="C2" t="str">
        <f>'Fiche formation'!C4</f>
        <v>99 Avenue d’Occitanie - CS 79235, 34 197 Montpellier cedex 5</v>
      </c>
      <c r="D2" t="str">
        <f>'Fiche formation'!C5</f>
        <v>0342338G</v>
      </c>
      <c r="E2" s="178">
        <f>'Fiche formation'!C6</f>
        <v>13002979600260</v>
      </c>
      <c r="F2" t="str">
        <f>'Fiche formation'!C7</f>
        <v>https://support.ensuplr.fr/hc/fr/requests/new</v>
      </c>
      <c r="G2" t="str">
        <f>'Fiche formation'!C8</f>
        <v>UPVD</v>
      </c>
      <c r="H2" t="str">
        <f>'Fiche formation'!C9</f>
        <v>52 AVENUE PAUL ALDUY, 66100 PERPIGNAN</v>
      </c>
      <c r="I2" t="str">
        <f>'Fiche formation'!C10</f>
        <v>0660437S</v>
      </c>
      <c r="J2" s="178">
        <f>'Fiche formation'!C11</f>
        <v>13002979600013</v>
      </c>
      <c r="K2">
        <f>'Fiche formation'!C12</f>
        <v>0</v>
      </c>
      <c r="L2">
        <f>'Fiche formation'!C13</f>
        <v>0</v>
      </c>
      <c r="M2" t="str">
        <f>'Fiche formation'!C15</f>
        <v>MASTER</v>
      </c>
      <c r="N2" t="str">
        <f>'Fiche formation'!C16</f>
        <v>Electronique, énergie électrique, automatique</v>
      </c>
      <c r="O2" t="str">
        <f>'Fiche formation'!C17</f>
        <v>Intelligence artificielle et automatique avancée pour l'énergie</v>
      </c>
      <c r="P2" t="str">
        <f>'Fiche formation'!C18</f>
        <v>M EEA 66</v>
      </c>
      <c r="Q2" t="str">
        <f>'Fiche formation'!C14</f>
        <v>M Energie Electrique Automatique 66</v>
      </c>
      <c r="R2" t="str">
        <f>'Fiche formation'!C19</f>
        <v>38687</v>
      </c>
      <c r="S2">
        <f>IF(ISNUMBER(SEARCH("*1ère année",'Fiche formation'!$C$20)),'Fiche formation'!$C21,0)</f>
        <v>4</v>
      </c>
      <c r="T2">
        <f>IF(ISNUMBER(SEARCH("*2e année",'Fiche formation'!$C$20)),'Fiche formation'!$C21,
IF(ISNUMBER(SEARCH("*4e année",'Fiche formation'!$C$20)),'Fiche formation'!$C21,
IF(ISNUMBER(SEARCH("*2e année",'Fiche formation'!$D$20)),'Fiche formation'!$D21,0)))</f>
        <v>4</v>
      </c>
      <c r="U2">
        <f>IF(ISNUMBER(SEARCH("*3e année",'Fiche formation'!$D$20)),'Fiche formation'!$D21,
IF(ISNUMBER(SEARCH("*5e année",'Fiche formation'!$D$20)),'Fiche formation'!$D21,0))</f>
        <v>0</v>
      </c>
      <c r="V2" t="str">
        <f>'Fiche formation'!C20</f>
        <v>MASTER 1ère année 2026-2027</v>
      </c>
      <c r="W2" t="str">
        <f>IF(ISNUMBER(SEARCH("*1ère année",'Fiche formation'!$C$20)),'Fiche formation'!$C22,0)</f>
        <v>Stéphane</v>
      </c>
      <c r="X2" t="str">
        <f>IF(ISNUMBER(SEARCH("*1ère année",'Fiche formation'!$C$20)),'Fiche formation'!$C23,0)</f>
        <v>Thil</v>
      </c>
      <c r="Y2" t="str">
        <f>IF(ISNUMBER(SEARCH("*1ère année",'Fiche formation'!$C$20)),'Fiche formation'!$C24,0)</f>
        <v>stephane.thil@univ-perp.fr</v>
      </c>
      <c r="Z2">
        <f>IF(ISNUMBER(SEARCH("*1ère année",'Fiche formation'!$C$20)),'Fiche formation'!$C25,0)</f>
        <v>0</v>
      </c>
      <c r="AA2">
        <f>IF(ISNUMBER(SEARCH("*1ère année",'Fiche formation'!$C$20)),'Fiche formation'!$C26,0)</f>
        <v>0</v>
      </c>
      <c r="AB2">
        <f>IF(ISNUMBER(SEARCH("*1ère année",'Fiche formation'!$C$20)),'Fiche formation'!$C27,0)</f>
        <v>0</v>
      </c>
      <c r="AC2">
        <f>IF(ISNUMBER(SEARCH("*1ère année",'Fiche formation'!$C$20)),'Fiche formation'!$C28,0)</f>
        <v>0</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f>IF(ISNUMBER(SEARCH("*1ère année",'Fiche formation'!$C$20)),'Fiche formation'!$C33,0)</f>
        <v>0</v>
      </c>
      <c r="AI2" t="str">
        <f>IF(ISNUMBER(SEARCH("*2e année",'Fiche formation'!$C$20)),'Fiche formation'!$C22,
IF(ISNUMBER(SEARCH("*4e année",'Fiche formation'!$C$20)),'Fiche formation'!$C22,
IF(ISNUMBER(SEARCH("*2e année",'Fiche formation'!$D$20)),'Fiche formation'!$D22,0)))</f>
        <v>Julien</v>
      </c>
      <c r="AJ2" t="str">
        <f>IF(ISNUMBER(SEARCH("*2e année",'Fiche formation'!$C$20)),'Fiche formation'!$C23,
IF(ISNUMBER(SEARCH("*4e année",'Fiche formation'!$C$20)),'Fiche formation'!$C23,
IF(ISNUMBER(SEARCH("*2e année",'Fiche formation'!$D$20)),'Fiche formation'!$D23,0)))</f>
        <v>Eynard</v>
      </c>
      <c r="AK2" t="str">
        <f>IF(ISNUMBER(SEARCH("*2e année",'Fiche formation'!$C$20)),'Fiche formation'!$C24,
IF(ISNUMBER(SEARCH("*4e année",'Fiche formation'!$C$20)),'Fiche formation'!$C24,
IF(ISNUMBER(SEARCH("*2e année",'Fiche formation'!$D$20)),'Fiche formation'!$D24,0)))</f>
        <v>julien.eynard@univ-perp.fr</v>
      </c>
      <c r="AL2">
        <f>IF(ISNUMBER(SEARCH("*2e année",'Fiche formation'!$C$20)),'Fiche formation'!$C25,
IF(ISNUMBER(SEARCH("*4e année",'Fiche formation'!$C$20)),'Fiche formation'!$C25,
IF(ISNUMBER(SEARCH("*2e année",'Fiche formation'!$D$20)),'Fiche formation'!$D25,0)))</f>
        <v>0</v>
      </c>
      <c r="AM2">
        <f>IF(ISNUMBER(SEARCH("*2e année",'Fiche formation'!$C$20)),'Fiche formation'!$C26,
IF(ISNUMBER(SEARCH("*4e année",'Fiche formation'!$C$20)),'Fiche formation'!$C26,
IF(ISNUMBER(SEARCH("*2e année",'Fiche formation'!$D$20)),'Fiche formation'!$D26,0)))</f>
        <v>0</v>
      </c>
      <c r="AN2">
        <f>IF(ISNUMBER(SEARCH("*2e année",'Fiche formation'!$C$20)),'Fiche formation'!$C27,
IF(ISNUMBER(SEARCH("*4e année",'Fiche formation'!$C$20)),'Fiche formation'!$C27,
IF(ISNUMBER(SEARCH("*2e année",'Fiche formation'!$D$20)),'Fiche formation'!$D27,0)))</f>
        <v>0</v>
      </c>
      <c r="AO2">
        <f>IF(ISNUMBER(SEARCH("*2e année",'Fiche formation'!$C$20)),'Fiche formation'!$C28,
IF(ISNUMBER(SEARCH("*4e année",'Fiche formation'!$C$20)),'Fiche formation'!$C28,
IF(ISNUMBER(SEARCH("*2e année",'Fiche formation'!$D$20)),'Fiche formation'!$D28,0)))</f>
        <v>0</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f>IF(ISNUMBER(SEARCH("*2e année",'Fiche formation'!$C$20)),'Fiche formation'!$C33,
IF(ISNUMBER(SEARCH("*4e année",'Fiche formation'!$C$20)),'Fiche formation'!$C33,
IF(ISNUMBER(SEARCH("*2e année",'Fiche formation'!$D$20)),'Fiche formation'!$D33,0)))</f>
        <v>0</v>
      </c>
      <c r="AU2">
        <f>IF(ISNUMBER(SEARCH("*3e année",'Fiche formation'!$D$20)),'Fiche formation'!$D22,IF(ISNUMBER(SEARCH("*5e année",'Fiche formation'!$D$20)),'Fiche formation'!$D22,0))</f>
        <v>0</v>
      </c>
      <c r="AV2">
        <f>IF(ISNUMBER(SEARCH("*3e année",'Fiche formation'!$D$20)),'Fiche formation'!$D23,IF(ISNUMBER(SEARCH("*5e année",'Fiche formation'!$D$20)),'Fiche formation'!$D23,0))</f>
        <v>0</v>
      </c>
      <c r="AW2">
        <f>IF(ISNUMBER(SEARCH("*3e année",'Fiche formation'!$D$20)),'Fiche formation'!$D24,IF(ISNUMBER(SEARCH("*5e année",'Fiche formation'!$D$20)),'Fiche formation'!$D24,0))</f>
        <v>0</v>
      </c>
      <c r="AX2">
        <f>IF(ISNUMBER(SEARCH("*3e année",'Fiche formation'!$D$20)),'Fiche formation'!$D25,IF(ISNUMBER(SEARCH("*5e année",'Fiche formation'!$D$20)),'Fiche formation'!$D25,0))</f>
        <v>0</v>
      </c>
      <c r="AY2">
        <f>IF(ISNUMBER(SEARCH("*3e année",'Fiche formation'!$D$20)),'Fiche formation'!$D26,IF(ISNUMBER(SEARCH("*5e année",'Fiche formation'!$D$20)),'Fiche formation'!$D26,0))</f>
        <v>0</v>
      </c>
      <c r="AZ2">
        <f>IF(ISNUMBER(SEARCH("*3e année",'Fiche formation'!$D$20)),'Fiche formation'!$D27,IF(ISNUMBER(SEARCH("*5e année",'Fiche formation'!$D$20)),'Fiche formation'!$D27,0))</f>
        <v>0</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46272</v>
      </c>
      <c r="BH2" s="1">
        <f>'Fiche formation'!C35</f>
        <v>47004</v>
      </c>
      <c r="BI2" t="str">
        <f>'Fiche formation'!C36</f>
        <v>MASTER 1ère année 2026-2027</v>
      </c>
      <c r="BJ2">
        <f>IF(ISNUMBER(SEARCH("*1ère année",'Fiche formation'!$C$20)),'Fiche formation'!$C37,0)</f>
        <v>548</v>
      </c>
      <c r="BK2">
        <f>IF(ISNUMBER(SEARCH("*2e année",'Fiche formation'!$C$20)),'Fiche formation'!$C37,
IF(ISNUMBER(SEARCH("*4e année",'Fiche formation'!$C$20)),'Fiche formation'!$C37,
IF(ISNUMBER(SEARCH("*2e année",'Fiche formation'!$D$20)),'Fiche formation'!$D37,0)))</f>
        <v>410</v>
      </c>
      <c r="BL2">
        <f>IF(ISNUMBER(SEARCH("*3e année",'Fiche formation'!$D$20)),'Fiche formation'!$D37,
IF(ISNUMBER(SEARCH("*5e année",'Fiche formation'!$D$20)),'Fiche formation'!$D37,0))</f>
        <v>0</v>
      </c>
      <c r="BM2">
        <f>IF(ISNUMBER(SEARCH("*1ère année",'Fiche formation'!$C$20)),'Fiche formation'!$C38,0)</f>
        <v>348</v>
      </c>
      <c r="BN2">
        <f>IF(ISNUMBER(SEARCH("*2e année",'Fiche formation'!$C$20)),'Fiche formation'!$C38,
IF(ISNUMBER(SEARCH("*4e année",'Fiche formation'!$C$20)),'Fiche formation'!$C38,
IF(ISNUMBER(SEARCH("*2e année",'Fiche formation'!$D$20)),'Fiche formation'!$D38,0)))</f>
        <v>290</v>
      </c>
      <c r="BO2">
        <f>IF(ISNUMBER(SEARCH("*3e année",'Fiche formation'!$D$20)),'Fiche formation'!$D38,
IF(ISNUMBER(SEARCH("*5e année",'Fiche formation'!$D$20)),'Fiche formation'!$D38,0))</f>
        <v>0</v>
      </c>
      <c r="BP2">
        <f>IF(ISNUMBER(SEARCH("*1ère année",'Fiche formation'!$C$20)),'Fiche formation'!$C39,0)</f>
        <v>896</v>
      </c>
      <c r="BQ2">
        <f>IF(ISNUMBER(SEARCH("*2e année",'Fiche formation'!$C$20)),'Fiche formation'!$C39,
IF(ISNUMBER(SEARCH("*4e année",'Fiche formation'!$C$20)),'Fiche formation'!$C39,
IF(ISNUMBER(SEARCH("*2e année",'Fiche formation'!$D$20)),'Fiche formation'!$D39,0)))</f>
        <v>700</v>
      </c>
      <c r="BR2">
        <f>IF(ISNUMBER(SEARCH("*3e année",'Fiche formation'!$D$20)),'Fiche formation'!$D39,
IF(ISNUMBER(SEARCH("*5e année",'Fiche formation'!$D$20)),'Fiche formation'!$D39,0))</f>
        <v>0</v>
      </c>
      <c r="BS2">
        <f>IF(ISNUMBER(SEARCH("*1ère année",'Fiche formation'!$C$20)),'Fiche formation'!$C40,0)</f>
        <v>128</v>
      </c>
      <c r="BT2">
        <f>IF(ISNUMBER(SEARCH("*2e année",'Fiche formation'!$C$20)),'Fiche formation'!$C40,
IF(ISNUMBER(SEARCH("*4e année",'Fiche formation'!$C$20)),'Fiche formation'!$C40,
IF(ISNUMBER(SEARCH("*2e année",'Fiche formation'!$D$20)),'Fiche formation'!$D40,0)))</f>
        <v>100</v>
      </c>
      <c r="BU2">
        <f>IF(ISNUMBER(SEARCH("*3e année",'Fiche formation'!$D$20)),'Fiche formation'!$D40,
IF(ISNUMBER(SEARCH("*5e année",'Fiche formation'!$D$20)),'Fiche formation'!$D40,0))</f>
        <v>0</v>
      </c>
      <c r="BV2">
        <f>IF(ISNUMBER(SEARCH("*1ère année",'Fiche formation'!$C$20)),'Fiche formation'!$C41,0)</f>
        <v>25.6</v>
      </c>
      <c r="BW2">
        <f>IF(ISNUMBER(SEARCH("*2e année",'Fiche formation'!$C$20)),'Fiche formation'!$C41,
IF(ISNUMBER(SEARCH("*4e année",'Fiche formation'!$C$20)),'Fiche formation'!$C41,
IF(ISNUMBER(SEARCH("*2e année",'Fiche formation'!$D$20)),'Fiche formation'!$D41,0)))</f>
        <v>20</v>
      </c>
      <c r="BX2">
        <f>IF(ISNUMBER(SEARCH("*3e année",'Fiche formation'!$D$20)),'Fiche formation'!$D41,
IF(ISNUMBER(SEARCH("*5e année",'Fiche formation'!$D$20)),'Fiche formation'!$D41,0))</f>
        <v>0</v>
      </c>
      <c r="BY2">
        <f>'Fiche formation'!C42</f>
        <v>1596</v>
      </c>
      <c r="BZ2" t="str">
        <f>IF(ISNUMBER(SEARCH("*1ère année",'Fiche formation'!$C$20)),'Fiche formation'!$C43,0)</f>
        <v>Présentiel</v>
      </c>
      <c r="CA2" t="str">
        <f>IF(ISNUMBER(SEARCH("*2e année",'Fiche formation'!$C$20)),'Fiche formation'!$C43,
IF(ISNUMBER(SEARCH("*4e année",'Fiche formation'!$C$20)),'Fiche formation'!$C43,
IF(ISNUMBER(SEARCH("*2e année",'Fiche formation'!$D$20)),'Fiche formation'!$D43,0)))</f>
        <v>Mixte</v>
      </c>
      <c r="CB2">
        <f>IF(ISNUMBER(SEARCH("*3e année",'Fiche formation'!$D$20)),'Fiche formation'!$D43,
IF(ISNUMBER(SEARCH("*5e année",'Fiche formation'!$D$20)),'Fiche formation'!$D43,0))</f>
        <v>0</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132</v>
      </c>
      <c r="CE2">
        <f>IF(ISNUMBER(SEARCH("*3e année",'Fiche formation'!$D$20)),'Fiche formation'!$D44,
IF(ISNUMBER(SEARCH("*5e année",'Fiche formation'!$D$20)),'Fiche formation'!$D44,0))</f>
        <v>0</v>
      </c>
      <c r="CF2" t="str">
        <f>'Fiche formation'!C45</f>
        <v>Combiné continu et terminal</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888A-37C3-4149-A860-AC581BB71373}">
  <sheetPr>
    <pageSetUpPr fitToPage="1"/>
  </sheetPr>
  <dimension ref="A1:AN44"/>
  <sheetViews>
    <sheetView showGridLines="0" showRowColHeaders="0" topLeftCell="G21" zoomScale="70" zoomScaleNormal="70" workbookViewId="0">
      <selection activeCell="AE32" sqref="AE32"/>
    </sheetView>
  </sheetViews>
  <sheetFormatPr baseColWidth="10" defaultColWidth="8.6640625"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s>
  <sheetData>
    <row r="1" spans="1:40" hidden="1" x14ac:dyDescent="0.3"/>
    <row r="2" spans="1:40" hidden="1" x14ac:dyDescent="0.3"/>
    <row r="3" spans="1:40" ht="25.2" customHeight="1" x14ac:dyDescent="0.3">
      <c r="A3" s="130"/>
      <c r="C3" s="3"/>
      <c r="D3" s="3"/>
      <c r="E3" s="3"/>
      <c r="F3" s="3"/>
      <c r="G3" s="3"/>
      <c r="H3" s="3"/>
      <c r="I3" s="273" t="s">
        <v>112</v>
      </c>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132"/>
      <c r="AJ3" s="132"/>
      <c r="AK3" s="158"/>
      <c r="AL3" s="132"/>
      <c r="AM3" s="132"/>
      <c r="AN3" s="132"/>
    </row>
    <row r="4" spans="1:40" ht="25.2" customHeight="1" x14ac:dyDescent="0.3">
      <c r="A4" s="130"/>
      <c r="C4" s="3"/>
      <c r="D4" s="3"/>
      <c r="E4" s="3"/>
      <c r="F4" s="3"/>
      <c r="G4" s="3"/>
      <c r="H4" s="3"/>
      <c r="I4" s="273" t="str">
        <f>_xlfn.CONCAT("Année universitaire ",B11,"-",R11,"")</f>
        <v>Année universitaire 2026-2027</v>
      </c>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132"/>
      <c r="AJ4" s="132"/>
      <c r="AK4" s="158"/>
      <c r="AL4" s="132"/>
      <c r="AM4" s="132"/>
      <c r="AN4" s="132"/>
    </row>
    <row r="5" spans="1:40" ht="25.2" customHeight="1" x14ac:dyDescent="0.3">
      <c r="A5" s="130"/>
      <c r="C5" s="3"/>
      <c r="D5" s="3"/>
      <c r="E5" s="3"/>
      <c r="F5" s="3"/>
      <c r="G5" s="3"/>
      <c r="H5" s="3"/>
      <c r="I5" s="273" t="str">
        <f>_xlfn.TEXTJOIN(" - ",TRUE,'Fiche formation'!A2,'Fiche formation'!C8)</f>
        <v>UFA UNIVERSITE PERPIGNAN VIA DOMITIA - UPVD</v>
      </c>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132"/>
      <c r="AJ5" s="132"/>
      <c r="AK5" s="133"/>
      <c r="AL5" s="132"/>
      <c r="AM5" s="132"/>
      <c r="AN5" s="132"/>
    </row>
    <row r="6" spans="1:40" ht="49.95" customHeight="1" x14ac:dyDescent="0.3">
      <c r="A6" s="130"/>
      <c r="B6" s="3"/>
      <c r="C6" s="3"/>
      <c r="D6" s="3"/>
      <c r="E6" s="3"/>
      <c r="F6" s="3"/>
      <c r="G6" s="3"/>
      <c r="H6" s="3"/>
      <c r="I6" s="273" t="s">
        <v>162</v>
      </c>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3"/>
      <c r="AJ6" s="132"/>
      <c r="AK6" s="158"/>
      <c r="AL6" s="132"/>
      <c r="AM6" s="132"/>
      <c r="AN6" s="132"/>
    </row>
    <row r="7" spans="1:40" ht="25.2" customHeight="1" x14ac:dyDescent="0.3">
      <c r="A7" s="130"/>
      <c r="B7" s="3"/>
      <c r="C7" s="274"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1ère année MASTER Electronique, énergie électrique, automatique - Intelligence artificielle et automatique avancée pour l'énergie - M EEA 66</v>
      </c>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c r="AJ7" s="274"/>
      <c r="AK7" s="274"/>
      <c r="AL7" s="274"/>
      <c r="AM7" s="274"/>
      <c r="AN7" s="274"/>
    </row>
    <row r="8" spans="1:40" ht="109.95" customHeight="1" x14ac:dyDescent="0.3">
      <c r="A8" s="130"/>
      <c r="B8" s="3"/>
      <c r="C8" s="3"/>
      <c r="D8" s="3"/>
      <c r="E8" s="3"/>
      <c r="F8" s="3"/>
      <c r="G8" s="3"/>
      <c r="H8" s="3"/>
      <c r="I8" s="272" t="s">
        <v>742</v>
      </c>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132"/>
      <c r="AM8" s="132"/>
      <c r="AN8" s="132"/>
    </row>
    <row r="9" spans="1:40" s="136" customFormat="1" ht="40.200000000000003" customHeight="1" x14ac:dyDescent="0.3">
      <c r="B9" s="159"/>
      <c r="C9" s="275" t="s">
        <v>114</v>
      </c>
      <c r="D9" s="269"/>
      <c r="E9" s="160"/>
      <c r="F9" s="270" t="s">
        <v>113</v>
      </c>
      <c r="G9" s="270"/>
      <c r="H9" s="138"/>
      <c r="I9" s="270" t="s">
        <v>117</v>
      </c>
      <c r="J9" s="270"/>
      <c r="K9" s="139"/>
      <c r="L9" s="270" t="s">
        <v>128</v>
      </c>
      <c r="M9" s="270"/>
      <c r="N9" s="140"/>
      <c r="O9" s="269" t="s">
        <v>28</v>
      </c>
      <c r="P9" s="269"/>
      <c r="Q9" s="141"/>
      <c r="R9" s="269" t="s">
        <v>116</v>
      </c>
      <c r="S9" s="269"/>
      <c r="T9" s="142"/>
      <c r="U9" s="269" t="s">
        <v>115</v>
      </c>
      <c r="V9" s="269"/>
      <c r="W9" s="4"/>
      <c r="X9" s="269"/>
      <c r="Y9" s="269"/>
      <c r="Z9" s="4"/>
      <c r="AA9" s="269"/>
      <c r="AB9" s="269"/>
      <c r="AC9" s="134"/>
      <c r="AD9" s="269"/>
      <c r="AE9" s="269"/>
      <c r="AG9" s="269"/>
      <c r="AH9" s="269"/>
      <c r="AI9" s="4"/>
      <c r="AJ9" s="269"/>
      <c r="AK9" s="269"/>
      <c r="AL9" s="4"/>
      <c r="AM9" s="269"/>
      <c r="AN9" s="269"/>
    </row>
    <row r="11" spans="1:40" ht="25.2" customHeight="1" x14ac:dyDescent="0.3">
      <c r="B11" s="271">
        <v>2026</v>
      </c>
      <c r="C11" s="271"/>
      <c r="D11" s="271"/>
      <c r="E11" s="271"/>
      <c r="F11" s="271"/>
      <c r="G11" s="271"/>
      <c r="H11" s="271"/>
      <c r="I11" s="271"/>
      <c r="J11" s="271"/>
      <c r="K11" s="271"/>
      <c r="L11" s="271"/>
      <c r="M11" s="271"/>
      <c r="N11" s="271"/>
      <c r="O11" s="271"/>
      <c r="P11" s="271"/>
      <c r="Q11" s="164"/>
      <c r="R11" s="271">
        <f>B11+1</f>
        <v>2027</v>
      </c>
      <c r="S11" s="271"/>
      <c r="T11" s="271"/>
      <c r="U11" s="271"/>
      <c r="V11" s="271"/>
      <c r="W11" s="271"/>
      <c r="X11" s="271"/>
      <c r="Y11" s="271"/>
      <c r="Z11" s="271"/>
      <c r="AA11" s="271"/>
      <c r="AB11" s="271"/>
      <c r="AC11" s="271"/>
      <c r="AD11" s="271"/>
      <c r="AE11" s="271"/>
      <c r="AF11" s="271"/>
      <c r="AG11" s="271"/>
      <c r="AH11" s="271"/>
      <c r="AI11" s="271"/>
      <c r="AJ11" s="271"/>
      <c r="AK11" s="271"/>
      <c r="AL11" s="271"/>
      <c r="AM11" s="271"/>
      <c r="AN11" s="271"/>
    </row>
    <row r="12" spans="1:40" ht="25.2" customHeight="1" x14ac:dyDescent="0.3">
      <c r="B12" s="143"/>
      <c r="C12" s="268" t="s">
        <v>111</v>
      </c>
      <c r="D12" s="268"/>
      <c r="E12" s="143"/>
      <c r="F12" s="268" t="s">
        <v>32</v>
      </c>
      <c r="G12" s="268"/>
      <c r="H12" s="143"/>
      <c r="I12" s="268" t="s">
        <v>101</v>
      </c>
      <c r="J12" s="268"/>
      <c r="K12" s="143"/>
      <c r="L12" s="268" t="s">
        <v>102</v>
      </c>
      <c r="M12" s="268"/>
      <c r="N12" s="143"/>
      <c r="O12" s="268" t="s">
        <v>103</v>
      </c>
      <c r="P12" s="268"/>
      <c r="Q12" s="165"/>
      <c r="R12" s="268" t="s">
        <v>104</v>
      </c>
      <c r="S12" s="268"/>
      <c r="T12" s="143"/>
      <c r="U12" s="268" t="s">
        <v>105</v>
      </c>
      <c r="V12" s="268"/>
      <c r="W12" s="143"/>
      <c r="X12" s="268" t="s">
        <v>106</v>
      </c>
      <c r="Y12" s="268"/>
      <c r="Z12" s="143"/>
      <c r="AA12" s="268" t="s">
        <v>107</v>
      </c>
      <c r="AB12" s="268"/>
      <c r="AC12" s="143"/>
      <c r="AD12" s="268" t="s">
        <v>108</v>
      </c>
      <c r="AE12" s="268"/>
      <c r="AF12" s="143"/>
      <c r="AG12" s="268" t="s">
        <v>109</v>
      </c>
      <c r="AH12" s="268"/>
      <c r="AI12" s="143">
        <f>MONTH(1&amp;AJ12)</f>
        <v>7</v>
      </c>
      <c r="AJ12" s="268" t="s">
        <v>110</v>
      </c>
      <c r="AK12" s="268"/>
      <c r="AL12" s="143"/>
      <c r="AM12" s="268" t="s">
        <v>111</v>
      </c>
      <c r="AN12" s="268"/>
    </row>
    <row r="13" spans="1:40" ht="25.2" customHeight="1" x14ac:dyDescent="0.3">
      <c r="B13" s="166"/>
      <c r="C13" s="145">
        <f>DATE($B$11,MONTH(1&amp;C$12),1)</f>
        <v>46235</v>
      </c>
      <c r="D13" s="148"/>
      <c r="E13" s="170"/>
      <c r="F13" s="145">
        <f>DATE($B$11,MONTH(1&amp;F$12),1)</f>
        <v>46266</v>
      </c>
      <c r="G13" s="5"/>
      <c r="H13" s="170"/>
      <c r="I13" s="145">
        <f>DATE($B$11,MONTH(1&amp;I$12),1)</f>
        <v>46296</v>
      </c>
      <c r="J13" s="5" t="s">
        <v>27</v>
      </c>
      <c r="K13" s="162"/>
      <c r="L13" s="145">
        <f>DATE($B$11,MONTH(1&amp;L$12),1)</f>
        <v>46327</v>
      </c>
      <c r="M13" s="148"/>
      <c r="N13" s="162"/>
      <c r="O13" s="145">
        <f>DATE($B$11,MONTH(1&amp;O$12),1)</f>
        <v>46357</v>
      </c>
      <c r="P13" s="5" t="s">
        <v>27</v>
      </c>
      <c r="Q13" s="166"/>
      <c r="R13" s="145">
        <f>DATE($R$11,MONTH(1&amp;R$12),1)</f>
        <v>46388</v>
      </c>
      <c r="S13" s="148"/>
      <c r="T13" s="162"/>
      <c r="U13" s="145">
        <f>DATE($R$11,MONTH(1&amp;U$12),1)</f>
        <v>46419</v>
      </c>
      <c r="V13" s="5" t="s">
        <v>27</v>
      </c>
      <c r="W13" s="162"/>
      <c r="X13" s="145">
        <f>DATE($R$11,MONTH(1&amp;X$12),1)</f>
        <v>46447</v>
      </c>
      <c r="Y13" s="5" t="s">
        <v>27</v>
      </c>
      <c r="Z13" s="162"/>
      <c r="AA13" s="145">
        <f>DATE($R$11,MONTH(1&amp;AA$12),1)</f>
        <v>46478</v>
      </c>
      <c r="AB13" s="5" t="s">
        <v>30</v>
      </c>
      <c r="AC13" s="162"/>
      <c r="AD13" s="145">
        <f>DATE($R$11,MONTH(1&amp;AD$12),1)</f>
        <v>46508</v>
      </c>
      <c r="AE13" s="148"/>
      <c r="AF13" s="162"/>
      <c r="AG13" s="145">
        <f>DATE($R$11,MONTH(1&amp;AG$12),1)</f>
        <v>46539</v>
      </c>
      <c r="AH13" s="5" t="s">
        <v>30</v>
      </c>
      <c r="AI13" s="162"/>
      <c r="AJ13" s="145">
        <f>DATE($R$11,MONTH(1&amp;AJ$12),1)</f>
        <v>46569</v>
      </c>
      <c r="AK13" s="5" t="s">
        <v>30</v>
      </c>
      <c r="AL13" s="162"/>
      <c r="AM13" s="145">
        <f>DATE($R$11,MONTH(1&amp;AM$12),1)</f>
        <v>46600</v>
      </c>
      <c r="AN13" s="148"/>
    </row>
    <row r="14" spans="1:40" ht="25.2" customHeight="1" x14ac:dyDescent="0.3">
      <c r="B14" s="166"/>
      <c r="C14" s="149">
        <f>C13+1</f>
        <v>46236</v>
      </c>
      <c r="D14" s="148"/>
      <c r="E14" s="170"/>
      <c r="F14" s="149">
        <f>F13+1</f>
        <v>46267</v>
      </c>
      <c r="G14" s="6"/>
      <c r="H14" s="170"/>
      <c r="I14" s="149">
        <f>I13+1</f>
        <v>46297</v>
      </c>
      <c r="J14" s="6" t="s">
        <v>27</v>
      </c>
      <c r="K14" s="162"/>
      <c r="L14" s="149">
        <f>L13+1</f>
        <v>46328</v>
      </c>
      <c r="M14" s="5" t="s">
        <v>27</v>
      </c>
      <c r="N14" s="162"/>
      <c r="O14" s="149">
        <f>O13+1</f>
        <v>46358</v>
      </c>
      <c r="P14" s="5" t="s">
        <v>27</v>
      </c>
      <c r="Q14" s="166"/>
      <c r="R14" s="149">
        <f>R13+1</f>
        <v>46389</v>
      </c>
      <c r="S14" s="148"/>
      <c r="T14" s="162"/>
      <c r="U14" s="149">
        <f>U13+1</f>
        <v>46420</v>
      </c>
      <c r="V14" s="5" t="s">
        <v>27</v>
      </c>
      <c r="W14" s="162"/>
      <c r="X14" s="149">
        <f>X13+1</f>
        <v>46448</v>
      </c>
      <c r="Y14" s="5" t="s">
        <v>27</v>
      </c>
      <c r="Z14" s="162"/>
      <c r="AA14" s="149">
        <f>AA13+1</f>
        <v>46479</v>
      </c>
      <c r="AB14" s="5" t="s">
        <v>30</v>
      </c>
      <c r="AC14" s="162"/>
      <c r="AD14" s="149">
        <f>AD13+1</f>
        <v>46509</v>
      </c>
      <c r="AE14" s="148"/>
      <c r="AF14" s="162"/>
      <c r="AG14" s="149">
        <f>AG13+1</f>
        <v>46540</v>
      </c>
      <c r="AH14" s="5" t="s">
        <v>30</v>
      </c>
      <c r="AI14" s="162"/>
      <c r="AJ14" s="149">
        <f>AJ13+1</f>
        <v>46570</v>
      </c>
      <c r="AK14" s="5" t="s">
        <v>30</v>
      </c>
      <c r="AL14" s="162"/>
      <c r="AM14" s="149">
        <f>AM13+1</f>
        <v>46601</v>
      </c>
      <c r="AN14" s="5" t="s">
        <v>30</v>
      </c>
    </row>
    <row r="15" spans="1:40" ht="25.2" customHeight="1" x14ac:dyDescent="0.3">
      <c r="B15" s="166"/>
      <c r="C15" s="149">
        <f t="shared" ref="C15:C43" si="0">C14+1</f>
        <v>46237</v>
      </c>
      <c r="D15" s="5"/>
      <c r="E15" s="170"/>
      <c r="F15" s="149">
        <f t="shared" ref="F15:F42" si="1">F14+1</f>
        <v>46268</v>
      </c>
      <c r="G15" s="5"/>
      <c r="H15" s="170"/>
      <c r="I15" s="149">
        <f t="shared" ref="I15:I43" si="2">I14+1</f>
        <v>46298</v>
      </c>
      <c r="J15" s="148"/>
      <c r="K15" s="162"/>
      <c r="L15" s="149">
        <f t="shared" ref="L15:L42" si="3">L14+1</f>
        <v>46329</v>
      </c>
      <c r="M15" s="5" t="s">
        <v>27</v>
      </c>
      <c r="N15" s="162"/>
      <c r="O15" s="149">
        <f t="shared" ref="O15:O43" si="4">O14+1</f>
        <v>46359</v>
      </c>
      <c r="P15" s="5" t="s">
        <v>27</v>
      </c>
      <c r="Q15" s="166"/>
      <c r="R15" s="149">
        <f t="shared" ref="R15:R43" si="5">R14+1</f>
        <v>46390</v>
      </c>
      <c r="S15" s="148"/>
      <c r="T15" s="162"/>
      <c r="U15" s="149">
        <f t="shared" ref="U15:U40" si="6">U14+1</f>
        <v>46421</v>
      </c>
      <c r="V15" s="5" t="s">
        <v>27</v>
      </c>
      <c r="W15" s="162"/>
      <c r="X15" s="149">
        <f t="shared" ref="X15:X43" si="7">X14+1</f>
        <v>46449</v>
      </c>
      <c r="Y15" s="5" t="s">
        <v>27</v>
      </c>
      <c r="Z15" s="162"/>
      <c r="AA15" s="149">
        <f t="shared" ref="AA15:AA42" si="8">AA14+1</f>
        <v>46480</v>
      </c>
      <c r="AB15" s="148"/>
      <c r="AC15" s="162"/>
      <c r="AD15" s="149">
        <f t="shared" ref="AD15:AD43" si="9">AD14+1</f>
        <v>46510</v>
      </c>
      <c r="AE15" s="5" t="s">
        <v>30</v>
      </c>
      <c r="AF15" s="162"/>
      <c r="AG15" s="149">
        <f t="shared" ref="AG15:AG42" si="10">AG14+1</f>
        <v>46541</v>
      </c>
      <c r="AH15" s="5" t="s">
        <v>30</v>
      </c>
      <c r="AI15" s="162"/>
      <c r="AJ15" s="149">
        <f t="shared" ref="AJ15:AJ43" si="11">AJ14+1</f>
        <v>46571</v>
      </c>
      <c r="AK15" s="148"/>
      <c r="AL15" s="162"/>
      <c r="AM15" s="149">
        <f t="shared" ref="AM15:AM43" si="12">AM14+1</f>
        <v>46602</v>
      </c>
      <c r="AN15" s="5" t="s">
        <v>30</v>
      </c>
    </row>
    <row r="16" spans="1:40" ht="25.2" customHeight="1" x14ac:dyDescent="0.3">
      <c r="B16" s="166"/>
      <c r="C16" s="149">
        <f t="shared" si="0"/>
        <v>46238</v>
      </c>
      <c r="D16" s="5"/>
      <c r="E16" s="170"/>
      <c r="F16" s="149">
        <f t="shared" si="1"/>
        <v>46269</v>
      </c>
      <c r="G16" s="5"/>
      <c r="H16" s="170"/>
      <c r="I16" s="149">
        <f t="shared" si="2"/>
        <v>46299</v>
      </c>
      <c r="J16" s="148"/>
      <c r="K16" s="162"/>
      <c r="L16" s="149">
        <f t="shared" si="3"/>
        <v>46330</v>
      </c>
      <c r="M16" s="5" t="s">
        <v>27</v>
      </c>
      <c r="N16" s="162"/>
      <c r="O16" s="149">
        <f t="shared" si="4"/>
        <v>46360</v>
      </c>
      <c r="P16" s="5" t="s">
        <v>27</v>
      </c>
      <c r="Q16" s="166"/>
      <c r="R16" s="149">
        <f t="shared" si="5"/>
        <v>46391</v>
      </c>
      <c r="S16" s="5" t="s">
        <v>28</v>
      </c>
      <c r="T16" s="162"/>
      <c r="U16" s="149">
        <f t="shared" si="6"/>
        <v>46422</v>
      </c>
      <c r="V16" s="5" t="s">
        <v>27</v>
      </c>
      <c r="W16" s="162"/>
      <c r="X16" s="149">
        <f t="shared" si="7"/>
        <v>46450</v>
      </c>
      <c r="Y16" s="5" t="s">
        <v>27</v>
      </c>
      <c r="Z16" s="162"/>
      <c r="AA16" s="149">
        <f t="shared" si="8"/>
        <v>46481</v>
      </c>
      <c r="AB16" s="148"/>
      <c r="AC16" s="162"/>
      <c r="AD16" s="149">
        <f t="shared" si="9"/>
        <v>46511</v>
      </c>
      <c r="AE16" s="5" t="s">
        <v>30</v>
      </c>
      <c r="AF16" s="162"/>
      <c r="AG16" s="149">
        <f t="shared" si="10"/>
        <v>46542</v>
      </c>
      <c r="AH16" s="5" t="s">
        <v>30</v>
      </c>
      <c r="AI16" s="162"/>
      <c r="AJ16" s="149">
        <f t="shared" si="11"/>
        <v>46572</v>
      </c>
      <c r="AK16" s="148"/>
      <c r="AL16" s="162"/>
      <c r="AM16" s="149">
        <f t="shared" si="12"/>
        <v>46603</v>
      </c>
      <c r="AN16" s="5" t="s">
        <v>30</v>
      </c>
    </row>
    <row r="17" spans="2:40" ht="25.2" customHeight="1" x14ac:dyDescent="0.3">
      <c r="B17" s="166"/>
      <c r="C17" s="149">
        <f t="shared" si="0"/>
        <v>46239</v>
      </c>
      <c r="D17" s="5"/>
      <c r="E17" s="170"/>
      <c r="F17" s="149">
        <f t="shared" si="1"/>
        <v>46270</v>
      </c>
      <c r="G17" s="148"/>
      <c r="H17" s="170"/>
      <c r="I17" s="149">
        <f t="shared" si="2"/>
        <v>46300</v>
      </c>
      <c r="J17" s="5" t="s">
        <v>27</v>
      </c>
      <c r="K17" s="162"/>
      <c r="L17" s="149">
        <f t="shared" si="3"/>
        <v>46331</v>
      </c>
      <c r="M17" s="5" t="s">
        <v>27</v>
      </c>
      <c r="N17" s="162"/>
      <c r="O17" s="149">
        <f t="shared" si="4"/>
        <v>46361</v>
      </c>
      <c r="P17" s="148"/>
      <c r="Q17" s="166"/>
      <c r="R17" s="149">
        <f t="shared" si="5"/>
        <v>46392</v>
      </c>
      <c r="S17" s="5" t="s">
        <v>28</v>
      </c>
      <c r="T17" s="162"/>
      <c r="U17" s="149">
        <f t="shared" si="6"/>
        <v>46423</v>
      </c>
      <c r="V17" s="5" t="s">
        <v>27</v>
      </c>
      <c r="W17" s="162"/>
      <c r="X17" s="149">
        <f t="shared" si="7"/>
        <v>46451</v>
      </c>
      <c r="Y17" s="5" t="s">
        <v>27</v>
      </c>
      <c r="Z17" s="162"/>
      <c r="AA17" s="149">
        <f t="shared" si="8"/>
        <v>46482</v>
      </c>
      <c r="AB17" s="5" t="s">
        <v>30</v>
      </c>
      <c r="AC17" s="162"/>
      <c r="AD17" s="149">
        <f t="shared" si="9"/>
        <v>46512</v>
      </c>
      <c r="AE17" s="5" t="s">
        <v>30</v>
      </c>
      <c r="AF17" s="162"/>
      <c r="AG17" s="149">
        <f t="shared" si="10"/>
        <v>46543</v>
      </c>
      <c r="AH17" s="148"/>
      <c r="AI17" s="162"/>
      <c r="AJ17" s="149">
        <f t="shared" si="11"/>
        <v>46573</v>
      </c>
      <c r="AK17" s="5" t="s">
        <v>30</v>
      </c>
      <c r="AL17" s="162"/>
      <c r="AM17" s="149">
        <f t="shared" si="12"/>
        <v>46604</v>
      </c>
      <c r="AN17" s="5" t="s">
        <v>30</v>
      </c>
    </row>
    <row r="18" spans="2:40" ht="25.2" customHeight="1" x14ac:dyDescent="0.3">
      <c r="B18" s="166"/>
      <c r="C18" s="149">
        <f t="shared" si="0"/>
        <v>46240</v>
      </c>
      <c r="D18" s="5"/>
      <c r="E18" s="170"/>
      <c r="F18" s="149">
        <f t="shared" si="1"/>
        <v>46271</v>
      </c>
      <c r="G18" s="148"/>
      <c r="H18" s="170"/>
      <c r="I18" s="149">
        <f t="shared" si="2"/>
        <v>46301</v>
      </c>
      <c r="J18" s="5" t="s">
        <v>27</v>
      </c>
      <c r="K18" s="162"/>
      <c r="L18" s="149">
        <f t="shared" si="3"/>
        <v>46332</v>
      </c>
      <c r="M18" s="5" t="s">
        <v>27</v>
      </c>
      <c r="N18" s="162"/>
      <c r="O18" s="149">
        <f t="shared" si="4"/>
        <v>46362</v>
      </c>
      <c r="P18" s="148"/>
      <c r="Q18" s="166"/>
      <c r="R18" s="149">
        <f t="shared" si="5"/>
        <v>46393</v>
      </c>
      <c r="S18" s="5" t="s">
        <v>28</v>
      </c>
      <c r="T18" s="162"/>
      <c r="U18" s="149">
        <f t="shared" si="6"/>
        <v>46424</v>
      </c>
      <c r="V18" s="148"/>
      <c r="W18" s="162"/>
      <c r="X18" s="149">
        <f t="shared" si="7"/>
        <v>46452</v>
      </c>
      <c r="Y18" s="148"/>
      <c r="Z18" s="162"/>
      <c r="AA18" s="149">
        <f t="shared" si="8"/>
        <v>46483</v>
      </c>
      <c r="AB18" s="5" t="s">
        <v>30</v>
      </c>
      <c r="AC18" s="162"/>
      <c r="AD18" s="149">
        <f t="shared" si="9"/>
        <v>46513</v>
      </c>
      <c r="AE18" s="148"/>
      <c r="AF18" s="162"/>
      <c r="AG18" s="149">
        <f t="shared" si="10"/>
        <v>46544</v>
      </c>
      <c r="AH18" s="148"/>
      <c r="AI18" s="162"/>
      <c r="AJ18" s="149">
        <f t="shared" si="11"/>
        <v>46574</v>
      </c>
      <c r="AK18" s="5" t="s">
        <v>30</v>
      </c>
      <c r="AL18" s="162"/>
      <c r="AM18" s="149">
        <f t="shared" si="12"/>
        <v>46605</v>
      </c>
      <c r="AN18" s="5" t="s">
        <v>30</v>
      </c>
    </row>
    <row r="19" spans="2:40" ht="25.2" customHeight="1" x14ac:dyDescent="0.3">
      <c r="B19" s="166"/>
      <c r="C19" s="149">
        <f t="shared" si="0"/>
        <v>46241</v>
      </c>
      <c r="D19" s="5"/>
      <c r="E19" s="162"/>
      <c r="F19" s="149">
        <f t="shared" si="1"/>
        <v>46272</v>
      </c>
      <c r="G19" s="5" t="s">
        <v>55</v>
      </c>
      <c r="H19" s="162"/>
      <c r="I19" s="149">
        <f t="shared" si="2"/>
        <v>46302</v>
      </c>
      <c r="J19" s="5" t="s">
        <v>27</v>
      </c>
      <c r="K19" s="162"/>
      <c r="L19" s="149">
        <f t="shared" si="3"/>
        <v>46333</v>
      </c>
      <c r="M19" s="148"/>
      <c r="N19" s="162"/>
      <c r="O19" s="149">
        <f t="shared" si="4"/>
        <v>46363</v>
      </c>
      <c r="P19" s="5" t="s">
        <v>27</v>
      </c>
      <c r="Q19" s="166"/>
      <c r="R19" s="149">
        <f t="shared" si="5"/>
        <v>46394</v>
      </c>
      <c r="S19" s="5" t="s">
        <v>27</v>
      </c>
      <c r="T19" s="162"/>
      <c r="U19" s="149">
        <f t="shared" si="6"/>
        <v>46425</v>
      </c>
      <c r="V19" s="148"/>
      <c r="W19" s="162"/>
      <c r="X19" s="149">
        <f t="shared" si="7"/>
        <v>46453</v>
      </c>
      <c r="Y19" s="148"/>
      <c r="Z19" s="162"/>
      <c r="AA19" s="149">
        <f t="shared" si="8"/>
        <v>46484</v>
      </c>
      <c r="AB19" s="5" t="s">
        <v>30</v>
      </c>
      <c r="AC19" s="162"/>
      <c r="AD19" s="149">
        <f t="shared" si="9"/>
        <v>46514</v>
      </c>
      <c r="AE19" s="5" t="s">
        <v>30</v>
      </c>
      <c r="AF19" s="162"/>
      <c r="AG19" s="149">
        <f t="shared" si="10"/>
        <v>46545</v>
      </c>
      <c r="AH19" s="5" t="s">
        <v>30</v>
      </c>
      <c r="AI19" s="162"/>
      <c r="AJ19" s="149">
        <f t="shared" si="11"/>
        <v>46575</v>
      </c>
      <c r="AK19" s="5" t="s">
        <v>30</v>
      </c>
      <c r="AL19" s="162"/>
      <c r="AM19" s="149">
        <f t="shared" si="12"/>
        <v>46606</v>
      </c>
      <c r="AN19" s="148"/>
    </row>
    <row r="20" spans="2:40" ht="25.2" customHeight="1" x14ac:dyDescent="0.3">
      <c r="B20" s="168"/>
      <c r="C20" s="149">
        <f t="shared" si="0"/>
        <v>46242</v>
      </c>
      <c r="D20" s="148"/>
      <c r="E20" s="162"/>
      <c r="F20" s="149">
        <f t="shared" si="1"/>
        <v>46273</v>
      </c>
      <c r="G20" s="5" t="s">
        <v>27</v>
      </c>
      <c r="H20" s="162"/>
      <c r="I20" s="149">
        <f t="shared" si="2"/>
        <v>46303</v>
      </c>
      <c r="J20" s="5" t="s">
        <v>27</v>
      </c>
      <c r="K20" s="162"/>
      <c r="L20" s="149">
        <f t="shared" si="3"/>
        <v>46334</v>
      </c>
      <c r="M20" s="148"/>
      <c r="N20" s="162"/>
      <c r="O20" s="149">
        <f t="shared" si="4"/>
        <v>46364</v>
      </c>
      <c r="P20" s="5" t="s">
        <v>27</v>
      </c>
      <c r="Q20" s="166"/>
      <c r="R20" s="149">
        <f t="shared" si="5"/>
        <v>46395</v>
      </c>
      <c r="S20" s="5" t="s">
        <v>27</v>
      </c>
      <c r="T20" s="162"/>
      <c r="U20" s="149">
        <f t="shared" si="6"/>
        <v>46426</v>
      </c>
      <c r="V20" s="5" t="s">
        <v>27</v>
      </c>
      <c r="W20" s="162"/>
      <c r="X20" s="149">
        <f t="shared" si="7"/>
        <v>46454</v>
      </c>
      <c r="Y20" s="5" t="s">
        <v>27</v>
      </c>
      <c r="Z20" s="162"/>
      <c r="AA20" s="149">
        <f t="shared" si="8"/>
        <v>46485</v>
      </c>
      <c r="AB20" s="5" t="s">
        <v>30</v>
      </c>
      <c r="AC20" s="162"/>
      <c r="AD20" s="149">
        <f t="shared" si="9"/>
        <v>46515</v>
      </c>
      <c r="AE20" s="148"/>
      <c r="AF20" s="162"/>
      <c r="AG20" s="149">
        <f t="shared" si="10"/>
        <v>46546</v>
      </c>
      <c r="AH20" s="5" t="s">
        <v>30</v>
      </c>
      <c r="AI20" s="162"/>
      <c r="AJ20" s="149">
        <f t="shared" si="11"/>
        <v>46576</v>
      </c>
      <c r="AK20" s="5" t="s">
        <v>30</v>
      </c>
      <c r="AL20" s="162"/>
      <c r="AM20" s="149">
        <f t="shared" si="12"/>
        <v>46607</v>
      </c>
      <c r="AN20" s="148"/>
    </row>
    <row r="21" spans="2:40" ht="25.2" customHeight="1" x14ac:dyDescent="0.3">
      <c r="B21" s="168"/>
      <c r="C21" s="149">
        <f t="shared" si="0"/>
        <v>46243</v>
      </c>
      <c r="D21" s="148"/>
      <c r="E21" s="162"/>
      <c r="F21" s="149">
        <f t="shared" si="1"/>
        <v>46274</v>
      </c>
      <c r="G21" s="5" t="s">
        <v>27</v>
      </c>
      <c r="H21" s="162"/>
      <c r="I21" s="149">
        <f t="shared" si="2"/>
        <v>46304</v>
      </c>
      <c r="J21" s="5" t="s">
        <v>27</v>
      </c>
      <c r="K21" s="162"/>
      <c r="L21" s="149">
        <f t="shared" si="3"/>
        <v>46335</v>
      </c>
      <c r="M21" s="5" t="s">
        <v>27</v>
      </c>
      <c r="N21" s="162"/>
      <c r="O21" s="149">
        <f t="shared" si="4"/>
        <v>46365</v>
      </c>
      <c r="P21" s="5" t="s">
        <v>27</v>
      </c>
      <c r="Q21" s="166"/>
      <c r="R21" s="149">
        <f t="shared" si="5"/>
        <v>46396</v>
      </c>
      <c r="S21" s="148"/>
      <c r="T21" s="162"/>
      <c r="U21" s="149">
        <f t="shared" si="6"/>
        <v>46427</v>
      </c>
      <c r="V21" s="5" t="s">
        <v>27</v>
      </c>
      <c r="W21" s="162"/>
      <c r="X21" s="149">
        <f t="shared" si="7"/>
        <v>46455</v>
      </c>
      <c r="Y21" s="5" t="s">
        <v>27</v>
      </c>
      <c r="Z21" s="162"/>
      <c r="AA21" s="149">
        <f t="shared" si="8"/>
        <v>46486</v>
      </c>
      <c r="AB21" s="5" t="s">
        <v>30</v>
      </c>
      <c r="AC21" s="162"/>
      <c r="AD21" s="149">
        <f t="shared" si="9"/>
        <v>46516</v>
      </c>
      <c r="AE21" s="148"/>
      <c r="AF21" s="162"/>
      <c r="AG21" s="149">
        <f t="shared" si="10"/>
        <v>46547</v>
      </c>
      <c r="AH21" s="5" t="s">
        <v>30</v>
      </c>
      <c r="AI21" s="162"/>
      <c r="AJ21" s="149">
        <f t="shared" si="11"/>
        <v>46577</v>
      </c>
      <c r="AK21" s="5" t="s">
        <v>30</v>
      </c>
      <c r="AL21" s="162"/>
      <c r="AM21" s="149">
        <f t="shared" si="12"/>
        <v>46608</v>
      </c>
      <c r="AN21" s="5" t="s">
        <v>30</v>
      </c>
    </row>
    <row r="22" spans="2:40" ht="25.2" customHeight="1" x14ac:dyDescent="0.3">
      <c r="B22" s="168"/>
      <c r="C22" s="149">
        <f t="shared" si="0"/>
        <v>46244</v>
      </c>
      <c r="D22" s="5"/>
      <c r="E22" s="162"/>
      <c r="F22" s="149">
        <f t="shared" si="1"/>
        <v>46275</v>
      </c>
      <c r="G22" s="5" t="s">
        <v>27</v>
      </c>
      <c r="H22" s="162"/>
      <c r="I22" s="149">
        <f t="shared" si="2"/>
        <v>46305</v>
      </c>
      <c r="J22" s="148"/>
      <c r="K22" s="162"/>
      <c r="L22" s="149">
        <f t="shared" si="3"/>
        <v>46336</v>
      </c>
      <c r="M22" s="5" t="s">
        <v>27</v>
      </c>
      <c r="N22" s="162"/>
      <c r="O22" s="149">
        <f t="shared" si="4"/>
        <v>46366</v>
      </c>
      <c r="P22" s="5" t="s">
        <v>27</v>
      </c>
      <c r="Q22" s="166"/>
      <c r="R22" s="149">
        <f t="shared" si="5"/>
        <v>46397</v>
      </c>
      <c r="S22" s="148"/>
      <c r="T22" s="162"/>
      <c r="U22" s="149">
        <f t="shared" si="6"/>
        <v>46428</v>
      </c>
      <c r="V22" s="5" t="s">
        <v>27</v>
      </c>
      <c r="W22" s="162"/>
      <c r="X22" s="149">
        <f t="shared" si="7"/>
        <v>46456</v>
      </c>
      <c r="Y22" s="5" t="s">
        <v>27</v>
      </c>
      <c r="Z22" s="162"/>
      <c r="AA22" s="149">
        <f t="shared" si="8"/>
        <v>46487</v>
      </c>
      <c r="AB22" s="148"/>
      <c r="AC22" s="162"/>
      <c r="AD22" s="149">
        <f t="shared" si="9"/>
        <v>46517</v>
      </c>
      <c r="AE22" s="5" t="s">
        <v>30</v>
      </c>
      <c r="AF22" s="162"/>
      <c r="AG22" s="149">
        <f t="shared" si="10"/>
        <v>46548</v>
      </c>
      <c r="AH22" s="5" t="s">
        <v>30</v>
      </c>
      <c r="AI22" s="162"/>
      <c r="AJ22" s="149">
        <f t="shared" si="11"/>
        <v>46578</v>
      </c>
      <c r="AK22" s="148"/>
      <c r="AL22" s="162"/>
      <c r="AM22" s="149">
        <f t="shared" si="12"/>
        <v>46609</v>
      </c>
      <c r="AN22" s="5" t="s">
        <v>30</v>
      </c>
    </row>
    <row r="23" spans="2:40" ht="25.2" customHeight="1" x14ac:dyDescent="0.3">
      <c r="B23" s="168"/>
      <c r="C23" s="149">
        <f t="shared" si="0"/>
        <v>46245</v>
      </c>
      <c r="D23" s="5"/>
      <c r="E23" s="162"/>
      <c r="F23" s="149">
        <f t="shared" si="1"/>
        <v>46276</v>
      </c>
      <c r="G23" s="5" t="s">
        <v>27</v>
      </c>
      <c r="H23" s="162"/>
      <c r="I23" s="149">
        <f t="shared" si="2"/>
        <v>46306</v>
      </c>
      <c r="J23" s="148"/>
      <c r="K23" s="162"/>
      <c r="L23" s="149">
        <f t="shared" si="3"/>
        <v>46337</v>
      </c>
      <c r="M23" s="148"/>
      <c r="N23" s="162"/>
      <c r="O23" s="149">
        <f t="shared" si="4"/>
        <v>46367</v>
      </c>
      <c r="P23" s="5" t="s">
        <v>27</v>
      </c>
      <c r="Q23" s="166"/>
      <c r="R23" s="149">
        <f t="shared" si="5"/>
        <v>46398</v>
      </c>
      <c r="S23" s="5" t="s">
        <v>27</v>
      </c>
      <c r="T23" s="162"/>
      <c r="U23" s="149">
        <f t="shared" si="6"/>
        <v>46429</v>
      </c>
      <c r="V23" s="5" t="s">
        <v>27</v>
      </c>
      <c r="W23" s="162"/>
      <c r="X23" s="149">
        <f t="shared" si="7"/>
        <v>46457</v>
      </c>
      <c r="Y23" s="5" t="s">
        <v>27</v>
      </c>
      <c r="Z23" s="162"/>
      <c r="AA23" s="149">
        <f t="shared" si="8"/>
        <v>46488</v>
      </c>
      <c r="AB23" s="148"/>
      <c r="AC23" s="162"/>
      <c r="AD23" s="149">
        <f t="shared" si="9"/>
        <v>46518</v>
      </c>
      <c r="AE23" s="5" t="s">
        <v>30</v>
      </c>
      <c r="AF23" s="162"/>
      <c r="AG23" s="149">
        <f t="shared" si="10"/>
        <v>46549</v>
      </c>
      <c r="AH23" s="5" t="s">
        <v>30</v>
      </c>
      <c r="AI23" s="162"/>
      <c r="AJ23" s="149">
        <f t="shared" si="11"/>
        <v>46579</v>
      </c>
      <c r="AK23" s="148"/>
      <c r="AL23" s="162"/>
      <c r="AM23" s="149">
        <f t="shared" si="12"/>
        <v>46610</v>
      </c>
      <c r="AN23" s="5" t="s">
        <v>30</v>
      </c>
    </row>
    <row r="24" spans="2:40" ht="25.2" customHeight="1" x14ac:dyDescent="0.3">
      <c r="B24" s="168"/>
      <c r="C24" s="149">
        <f t="shared" si="0"/>
        <v>46246</v>
      </c>
      <c r="D24" s="5"/>
      <c r="E24" s="162"/>
      <c r="F24" s="145">
        <f t="shared" si="1"/>
        <v>46277</v>
      </c>
      <c r="G24" s="148"/>
      <c r="H24" s="162"/>
      <c r="I24" s="145">
        <f t="shared" si="2"/>
        <v>46307</v>
      </c>
      <c r="J24" s="5" t="s">
        <v>27</v>
      </c>
      <c r="K24" s="162"/>
      <c r="L24" s="149">
        <f t="shared" si="3"/>
        <v>46338</v>
      </c>
      <c r="M24" s="5" t="s">
        <v>27</v>
      </c>
      <c r="N24" s="162"/>
      <c r="O24" s="149">
        <f t="shared" si="4"/>
        <v>46368</v>
      </c>
      <c r="P24" s="148"/>
      <c r="Q24" s="166"/>
      <c r="R24" s="149">
        <f t="shared" si="5"/>
        <v>46399</v>
      </c>
      <c r="S24" s="5" t="s">
        <v>27</v>
      </c>
      <c r="T24" s="162"/>
      <c r="U24" s="149">
        <f t="shared" si="6"/>
        <v>46430</v>
      </c>
      <c r="V24" s="5" t="s">
        <v>27</v>
      </c>
      <c r="W24" s="162"/>
      <c r="X24" s="149">
        <f t="shared" si="7"/>
        <v>46458</v>
      </c>
      <c r="Y24" s="5" t="s">
        <v>27</v>
      </c>
      <c r="Z24" s="162"/>
      <c r="AA24" s="149">
        <f t="shared" si="8"/>
        <v>46489</v>
      </c>
      <c r="AB24" s="5" t="s">
        <v>30</v>
      </c>
      <c r="AC24" s="162"/>
      <c r="AD24" s="149">
        <f t="shared" si="9"/>
        <v>46519</v>
      </c>
      <c r="AE24" s="5" t="s">
        <v>30</v>
      </c>
      <c r="AF24" s="162"/>
      <c r="AG24" s="151">
        <f t="shared" si="10"/>
        <v>46550</v>
      </c>
      <c r="AH24" s="148"/>
      <c r="AI24" s="162"/>
      <c r="AJ24" s="149">
        <f t="shared" si="11"/>
        <v>46580</v>
      </c>
      <c r="AK24" s="5" t="s">
        <v>30</v>
      </c>
      <c r="AL24" s="162"/>
      <c r="AM24" s="149">
        <f t="shared" si="12"/>
        <v>46611</v>
      </c>
      <c r="AN24" s="5" t="s">
        <v>30</v>
      </c>
    </row>
    <row r="25" spans="2:40" ht="25.2" customHeight="1" x14ac:dyDescent="0.3">
      <c r="B25" s="168"/>
      <c r="C25" s="149">
        <f t="shared" si="0"/>
        <v>46247</v>
      </c>
      <c r="D25" s="5"/>
      <c r="E25" s="162"/>
      <c r="F25" s="145">
        <f t="shared" si="1"/>
        <v>46278</v>
      </c>
      <c r="G25" s="161"/>
      <c r="H25" s="162"/>
      <c r="I25" s="145">
        <f t="shared" si="2"/>
        <v>46308</v>
      </c>
      <c r="J25" s="17" t="s">
        <v>27</v>
      </c>
      <c r="K25" s="162"/>
      <c r="L25" s="149">
        <f t="shared" si="3"/>
        <v>46339</v>
      </c>
      <c r="M25" s="5" t="s">
        <v>27</v>
      </c>
      <c r="N25" s="162"/>
      <c r="O25" s="149">
        <f t="shared" si="4"/>
        <v>46369</v>
      </c>
      <c r="P25" s="148"/>
      <c r="Q25" s="166"/>
      <c r="R25" s="149">
        <f t="shared" si="5"/>
        <v>46400</v>
      </c>
      <c r="S25" s="5" t="s">
        <v>27</v>
      </c>
      <c r="T25" s="162"/>
      <c r="U25" s="149">
        <f t="shared" si="6"/>
        <v>46431</v>
      </c>
      <c r="V25" s="148"/>
      <c r="W25" s="162"/>
      <c r="X25" s="149">
        <f t="shared" si="7"/>
        <v>46459</v>
      </c>
      <c r="Y25" s="148"/>
      <c r="Z25" s="162"/>
      <c r="AA25" s="149">
        <f t="shared" si="8"/>
        <v>46490</v>
      </c>
      <c r="AB25" s="5" t="s">
        <v>30</v>
      </c>
      <c r="AC25" s="162"/>
      <c r="AD25" s="149">
        <f t="shared" si="9"/>
        <v>46520</v>
      </c>
      <c r="AE25" s="5" t="s">
        <v>30</v>
      </c>
      <c r="AF25" s="162"/>
      <c r="AG25" s="145">
        <f t="shared" si="10"/>
        <v>46551</v>
      </c>
      <c r="AH25" s="148"/>
      <c r="AI25" s="162"/>
      <c r="AJ25" s="149">
        <f t="shared" si="11"/>
        <v>46581</v>
      </c>
      <c r="AK25" s="5" t="s">
        <v>30</v>
      </c>
      <c r="AL25" s="162"/>
      <c r="AM25" s="149">
        <f t="shared" si="12"/>
        <v>46612</v>
      </c>
      <c r="AN25" s="5" t="s">
        <v>30</v>
      </c>
    </row>
    <row r="26" spans="2:40" ht="25.2" customHeight="1" x14ac:dyDescent="0.3">
      <c r="B26" s="168"/>
      <c r="C26" s="149">
        <f t="shared" si="0"/>
        <v>46248</v>
      </c>
      <c r="D26" s="5"/>
      <c r="E26" s="162"/>
      <c r="F26" s="145">
        <f t="shared" si="1"/>
        <v>46279</v>
      </c>
      <c r="G26" s="5" t="s">
        <v>27</v>
      </c>
      <c r="H26" s="162"/>
      <c r="I26" s="145">
        <f t="shared" si="2"/>
        <v>46309</v>
      </c>
      <c r="J26" s="5" t="s">
        <v>27</v>
      </c>
      <c r="K26" s="162"/>
      <c r="L26" s="149">
        <f t="shared" si="3"/>
        <v>46340</v>
      </c>
      <c r="M26" s="148"/>
      <c r="N26" s="162"/>
      <c r="O26" s="149">
        <f t="shared" si="4"/>
        <v>46370</v>
      </c>
      <c r="P26" s="5" t="s">
        <v>27</v>
      </c>
      <c r="Q26" s="166"/>
      <c r="R26" s="149">
        <f t="shared" si="5"/>
        <v>46401</v>
      </c>
      <c r="S26" s="5" t="s">
        <v>27</v>
      </c>
      <c r="T26" s="162"/>
      <c r="U26" s="149">
        <f t="shared" si="6"/>
        <v>46432</v>
      </c>
      <c r="V26" s="148"/>
      <c r="W26" s="162"/>
      <c r="X26" s="149">
        <f t="shared" si="7"/>
        <v>46460</v>
      </c>
      <c r="Y26" s="148"/>
      <c r="Z26" s="162"/>
      <c r="AA26" s="149">
        <f t="shared" si="8"/>
        <v>46491</v>
      </c>
      <c r="AB26" s="5" t="s">
        <v>30</v>
      </c>
      <c r="AC26" s="162"/>
      <c r="AD26" s="149">
        <f t="shared" si="9"/>
        <v>46521</v>
      </c>
      <c r="AE26" s="5" t="s">
        <v>30</v>
      </c>
      <c r="AF26" s="162"/>
      <c r="AG26" s="149">
        <f t="shared" si="10"/>
        <v>46552</v>
      </c>
      <c r="AH26" s="5" t="s">
        <v>30</v>
      </c>
      <c r="AI26" s="162"/>
      <c r="AJ26" s="149">
        <f t="shared" si="11"/>
        <v>46582</v>
      </c>
      <c r="AK26" s="148"/>
      <c r="AL26" s="162"/>
      <c r="AM26" s="149">
        <f t="shared" si="12"/>
        <v>46613</v>
      </c>
      <c r="AN26" s="148"/>
    </row>
    <row r="27" spans="2:40" ht="25.2" customHeight="1" x14ac:dyDescent="0.3">
      <c r="B27" s="168"/>
      <c r="C27" s="149">
        <f t="shared" si="0"/>
        <v>46249</v>
      </c>
      <c r="D27" s="148"/>
      <c r="E27" s="162"/>
      <c r="F27" s="149">
        <f t="shared" si="1"/>
        <v>46280</v>
      </c>
      <c r="G27" s="5" t="s">
        <v>27</v>
      </c>
      <c r="H27" s="162"/>
      <c r="I27" s="149">
        <f t="shared" si="2"/>
        <v>46310</v>
      </c>
      <c r="J27" s="5" t="s">
        <v>27</v>
      </c>
      <c r="K27" s="162"/>
      <c r="L27" s="149">
        <f t="shared" si="3"/>
        <v>46341</v>
      </c>
      <c r="M27" s="148"/>
      <c r="N27" s="162"/>
      <c r="O27" s="149">
        <f t="shared" si="4"/>
        <v>46371</v>
      </c>
      <c r="P27" s="5" t="s">
        <v>27</v>
      </c>
      <c r="Q27" s="166"/>
      <c r="R27" s="149">
        <f t="shared" si="5"/>
        <v>46402</v>
      </c>
      <c r="S27" s="5" t="s">
        <v>27</v>
      </c>
      <c r="T27" s="162"/>
      <c r="U27" s="149">
        <f t="shared" si="6"/>
        <v>46433</v>
      </c>
      <c r="V27" s="5" t="s">
        <v>30</v>
      </c>
      <c r="W27" s="162"/>
      <c r="X27" s="149">
        <f t="shared" si="7"/>
        <v>46461</v>
      </c>
      <c r="Y27" s="5" t="s">
        <v>27</v>
      </c>
      <c r="Z27" s="162"/>
      <c r="AA27" s="149">
        <f t="shared" si="8"/>
        <v>46492</v>
      </c>
      <c r="AB27" s="5" t="s">
        <v>30</v>
      </c>
      <c r="AC27" s="162"/>
      <c r="AD27" s="149">
        <f t="shared" si="9"/>
        <v>46522</v>
      </c>
      <c r="AE27" s="148"/>
      <c r="AF27" s="162"/>
      <c r="AG27" s="149">
        <f t="shared" si="10"/>
        <v>46553</v>
      </c>
      <c r="AH27" s="5" t="s">
        <v>30</v>
      </c>
      <c r="AI27" s="162"/>
      <c r="AJ27" s="149">
        <f t="shared" si="11"/>
        <v>46583</v>
      </c>
      <c r="AK27" s="5" t="s">
        <v>30</v>
      </c>
      <c r="AL27" s="162"/>
      <c r="AM27" s="149">
        <f t="shared" si="12"/>
        <v>46614</v>
      </c>
      <c r="AN27" s="148"/>
    </row>
    <row r="28" spans="2:40" ht="25.2" customHeight="1" x14ac:dyDescent="0.3">
      <c r="B28" s="168"/>
      <c r="C28" s="149">
        <f t="shared" si="0"/>
        <v>46250</v>
      </c>
      <c r="D28" s="148"/>
      <c r="E28" s="162"/>
      <c r="F28" s="149">
        <f t="shared" si="1"/>
        <v>46281</v>
      </c>
      <c r="G28" s="5" t="s">
        <v>27</v>
      </c>
      <c r="H28" s="162"/>
      <c r="I28" s="149">
        <f t="shared" si="2"/>
        <v>46311</v>
      </c>
      <c r="J28" s="5" t="s">
        <v>27</v>
      </c>
      <c r="K28" s="162"/>
      <c r="L28" s="149">
        <f t="shared" si="3"/>
        <v>46342</v>
      </c>
      <c r="M28" s="5" t="s">
        <v>27</v>
      </c>
      <c r="N28" s="162"/>
      <c r="O28" s="149">
        <f t="shared" si="4"/>
        <v>46372</v>
      </c>
      <c r="P28" s="5" t="s">
        <v>27</v>
      </c>
      <c r="Q28" s="166"/>
      <c r="R28" s="149">
        <f t="shared" si="5"/>
        <v>46403</v>
      </c>
      <c r="S28" s="148"/>
      <c r="T28" s="162"/>
      <c r="U28" s="149">
        <f t="shared" si="6"/>
        <v>46434</v>
      </c>
      <c r="V28" s="5" t="s">
        <v>30</v>
      </c>
      <c r="W28" s="162"/>
      <c r="X28" s="149">
        <f t="shared" si="7"/>
        <v>46462</v>
      </c>
      <c r="Y28" s="5" t="s">
        <v>27</v>
      </c>
      <c r="Z28" s="162"/>
      <c r="AA28" s="149">
        <f t="shared" si="8"/>
        <v>46493</v>
      </c>
      <c r="AB28" s="5" t="s">
        <v>30</v>
      </c>
      <c r="AC28" s="162"/>
      <c r="AD28" s="149">
        <f t="shared" si="9"/>
        <v>46523</v>
      </c>
      <c r="AE28" s="148"/>
      <c r="AF28" s="162"/>
      <c r="AG28" s="149">
        <f t="shared" si="10"/>
        <v>46554</v>
      </c>
      <c r="AH28" s="5" t="s">
        <v>30</v>
      </c>
      <c r="AI28" s="162"/>
      <c r="AJ28" s="149">
        <f t="shared" si="11"/>
        <v>46584</v>
      </c>
      <c r="AK28" s="5" t="s">
        <v>30</v>
      </c>
      <c r="AL28" s="162"/>
      <c r="AM28" s="149">
        <f t="shared" si="12"/>
        <v>46615</v>
      </c>
      <c r="AN28" s="5" t="s">
        <v>30</v>
      </c>
    </row>
    <row r="29" spans="2:40" ht="25.2" customHeight="1" x14ac:dyDescent="0.3">
      <c r="B29" s="168"/>
      <c r="C29" s="149">
        <f t="shared" si="0"/>
        <v>46251</v>
      </c>
      <c r="D29" s="5"/>
      <c r="E29" s="162"/>
      <c r="F29" s="149">
        <f t="shared" si="1"/>
        <v>46282</v>
      </c>
      <c r="G29" s="5" t="s">
        <v>27</v>
      </c>
      <c r="H29" s="162"/>
      <c r="I29" s="149">
        <f t="shared" si="2"/>
        <v>46312</v>
      </c>
      <c r="J29" s="148"/>
      <c r="K29" s="162"/>
      <c r="L29" s="149">
        <f t="shared" si="3"/>
        <v>46343</v>
      </c>
      <c r="M29" s="5" t="s">
        <v>27</v>
      </c>
      <c r="N29" s="162"/>
      <c r="O29" s="149">
        <f t="shared" si="4"/>
        <v>46373</v>
      </c>
      <c r="P29" s="5" t="s">
        <v>27</v>
      </c>
      <c r="Q29" s="166"/>
      <c r="R29" s="149">
        <f t="shared" si="5"/>
        <v>46404</v>
      </c>
      <c r="S29" s="148"/>
      <c r="T29" s="162"/>
      <c r="U29" s="149">
        <f t="shared" si="6"/>
        <v>46435</v>
      </c>
      <c r="V29" s="5" t="s">
        <v>30</v>
      </c>
      <c r="W29" s="162"/>
      <c r="X29" s="149">
        <f t="shared" si="7"/>
        <v>46463</v>
      </c>
      <c r="Y29" s="5" t="s">
        <v>27</v>
      </c>
      <c r="Z29" s="162"/>
      <c r="AA29" s="149">
        <f t="shared" si="8"/>
        <v>46494</v>
      </c>
      <c r="AB29" s="148"/>
      <c r="AC29" s="162"/>
      <c r="AD29" s="149">
        <f t="shared" si="9"/>
        <v>46524</v>
      </c>
      <c r="AE29" s="148"/>
      <c r="AF29" s="162"/>
      <c r="AG29" s="149">
        <f t="shared" si="10"/>
        <v>46555</v>
      </c>
      <c r="AH29" s="5" t="s">
        <v>30</v>
      </c>
      <c r="AI29" s="162"/>
      <c r="AJ29" s="149">
        <f t="shared" si="11"/>
        <v>46585</v>
      </c>
      <c r="AK29" s="148"/>
      <c r="AL29" s="162"/>
      <c r="AM29" s="149">
        <f t="shared" si="12"/>
        <v>46616</v>
      </c>
      <c r="AN29" s="5" t="s">
        <v>30</v>
      </c>
    </row>
    <row r="30" spans="2:40" ht="25.2" customHeight="1" x14ac:dyDescent="0.3">
      <c r="B30" s="168"/>
      <c r="C30" s="149">
        <f t="shared" si="0"/>
        <v>46252</v>
      </c>
      <c r="D30" s="5"/>
      <c r="E30" s="162"/>
      <c r="F30" s="145">
        <f t="shared" si="1"/>
        <v>46283</v>
      </c>
      <c r="G30" s="5" t="s">
        <v>27</v>
      </c>
      <c r="H30" s="162"/>
      <c r="I30" s="145">
        <f t="shared" si="2"/>
        <v>46313</v>
      </c>
      <c r="J30" s="148"/>
      <c r="K30" s="162"/>
      <c r="L30" s="149">
        <f t="shared" si="3"/>
        <v>46344</v>
      </c>
      <c r="M30" s="5" t="s">
        <v>27</v>
      </c>
      <c r="N30" s="162"/>
      <c r="O30" s="149">
        <f t="shared" si="4"/>
        <v>46374</v>
      </c>
      <c r="P30" s="5" t="s">
        <v>27</v>
      </c>
      <c r="Q30" s="166"/>
      <c r="R30" s="149">
        <f t="shared" si="5"/>
        <v>46405</v>
      </c>
      <c r="S30" s="5" t="s">
        <v>27</v>
      </c>
      <c r="T30" s="162"/>
      <c r="U30" s="149">
        <f t="shared" si="6"/>
        <v>46436</v>
      </c>
      <c r="V30" s="5" t="s">
        <v>30</v>
      </c>
      <c r="W30" s="162"/>
      <c r="X30" s="149">
        <f t="shared" si="7"/>
        <v>46464</v>
      </c>
      <c r="Y30" s="5" t="s">
        <v>27</v>
      </c>
      <c r="Z30" s="162"/>
      <c r="AA30" s="149">
        <f t="shared" si="8"/>
        <v>46495</v>
      </c>
      <c r="AB30" s="148"/>
      <c r="AC30" s="162"/>
      <c r="AD30" s="149">
        <f t="shared" si="9"/>
        <v>46525</v>
      </c>
      <c r="AE30" s="5" t="s">
        <v>28</v>
      </c>
      <c r="AF30" s="162"/>
      <c r="AG30" s="149">
        <f t="shared" si="10"/>
        <v>46556</v>
      </c>
      <c r="AH30" s="5" t="s">
        <v>30</v>
      </c>
      <c r="AI30" s="162"/>
      <c r="AJ30" s="149">
        <f t="shared" si="11"/>
        <v>46586</v>
      </c>
      <c r="AK30" s="148"/>
      <c r="AL30" s="162"/>
      <c r="AM30" s="149">
        <f t="shared" si="12"/>
        <v>46617</v>
      </c>
      <c r="AN30" s="5" t="s">
        <v>30</v>
      </c>
    </row>
    <row r="31" spans="2:40" ht="25.2" customHeight="1" x14ac:dyDescent="0.3">
      <c r="B31" s="168"/>
      <c r="C31" s="149">
        <f t="shared" si="0"/>
        <v>46253</v>
      </c>
      <c r="D31" s="5"/>
      <c r="E31" s="162"/>
      <c r="F31" s="149">
        <f t="shared" si="1"/>
        <v>46284</v>
      </c>
      <c r="G31" s="148"/>
      <c r="H31" s="162"/>
      <c r="I31" s="149">
        <f t="shared" si="2"/>
        <v>46314</v>
      </c>
      <c r="J31" s="5" t="s">
        <v>27</v>
      </c>
      <c r="K31" s="162"/>
      <c r="L31" s="149">
        <f t="shared" si="3"/>
        <v>46345</v>
      </c>
      <c r="M31" s="5" t="s">
        <v>27</v>
      </c>
      <c r="N31" s="162"/>
      <c r="O31" s="149">
        <f t="shared" si="4"/>
        <v>46375</v>
      </c>
      <c r="P31" s="148"/>
      <c r="Q31" s="166"/>
      <c r="R31" s="149">
        <f t="shared" si="5"/>
        <v>46406</v>
      </c>
      <c r="S31" s="5" t="s">
        <v>27</v>
      </c>
      <c r="T31" s="162"/>
      <c r="U31" s="149">
        <f t="shared" si="6"/>
        <v>46437</v>
      </c>
      <c r="V31" s="5" t="s">
        <v>30</v>
      </c>
      <c r="W31" s="162"/>
      <c r="X31" s="149">
        <f t="shared" si="7"/>
        <v>46465</v>
      </c>
      <c r="Y31" s="5" t="s">
        <v>27</v>
      </c>
      <c r="Z31" s="162"/>
      <c r="AA31" s="149">
        <f t="shared" si="8"/>
        <v>46496</v>
      </c>
      <c r="AB31" s="5" t="s">
        <v>30</v>
      </c>
      <c r="AC31" s="162"/>
      <c r="AD31" s="149">
        <f t="shared" si="9"/>
        <v>46526</v>
      </c>
      <c r="AE31" s="5" t="s">
        <v>28</v>
      </c>
      <c r="AF31" s="162"/>
      <c r="AG31" s="149">
        <f t="shared" si="10"/>
        <v>46557</v>
      </c>
      <c r="AH31" s="148"/>
      <c r="AI31" s="162"/>
      <c r="AJ31" s="149">
        <f t="shared" si="11"/>
        <v>46587</v>
      </c>
      <c r="AK31" s="5" t="s">
        <v>30</v>
      </c>
      <c r="AL31" s="162"/>
      <c r="AM31" s="149">
        <f t="shared" si="12"/>
        <v>46618</v>
      </c>
      <c r="AN31" s="5" t="s">
        <v>30</v>
      </c>
    </row>
    <row r="32" spans="2:40" ht="25.2" customHeight="1" x14ac:dyDescent="0.3">
      <c r="B32" s="168"/>
      <c r="C32" s="149">
        <f t="shared" si="0"/>
        <v>46254</v>
      </c>
      <c r="D32" s="5"/>
      <c r="E32" s="162"/>
      <c r="F32" s="149">
        <f t="shared" si="1"/>
        <v>46285</v>
      </c>
      <c r="G32" s="148"/>
      <c r="H32" s="162"/>
      <c r="I32" s="149">
        <f t="shared" si="2"/>
        <v>46315</v>
      </c>
      <c r="J32" s="5" t="s">
        <v>27</v>
      </c>
      <c r="K32" s="162"/>
      <c r="L32" s="149">
        <f t="shared" si="3"/>
        <v>46346</v>
      </c>
      <c r="M32" s="5" t="s">
        <v>27</v>
      </c>
      <c r="N32" s="162"/>
      <c r="O32" s="149">
        <f t="shared" si="4"/>
        <v>46376</v>
      </c>
      <c r="P32" s="148"/>
      <c r="Q32" s="166"/>
      <c r="R32" s="149">
        <f t="shared" si="5"/>
        <v>46407</v>
      </c>
      <c r="S32" s="5" t="s">
        <v>27</v>
      </c>
      <c r="T32" s="162"/>
      <c r="U32" s="149">
        <f t="shared" si="6"/>
        <v>46438</v>
      </c>
      <c r="V32" s="148"/>
      <c r="W32" s="162"/>
      <c r="X32" s="149">
        <f t="shared" si="7"/>
        <v>46466</v>
      </c>
      <c r="Y32" s="148"/>
      <c r="Z32" s="162"/>
      <c r="AA32" s="149">
        <f t="shared" si="8"/>
        <v>46497</v>
      </c>
      <c r="AB32" s="5" t="s">
        <v>30</v>
      </c>
      <c r="AC32" s="162"/>
      <c r="AD32" s="149">
        <f t="shared" si="9"/>
        <v>46527</v>
      </c>
      <c r="AE32" s="5" t="s">
        <v>28</v>
      </c>
      <c r="AF32" s="162"/>
      <c r="AG32" s="149">
        <f t="shared" si="10"/>
        <v>46558</v>
      </c>
      <c r="AH32" s="148"/>
      <c r="AI32" s="162"/>
      <c r="AJ32" s="149">
        <f t="shared" si="11"/>
        <v>46588</v>
      </c>
      <c r="AK32" s="5" t="s">
        <v>30</v>
      </c>
      <c r="AL32" s="162"/>
      <c r="AM32" s="149">
        <f t="shared" si="12"/>
        <v>46619</v>
      </c>
      <c r="AN32" s="5" t="s">
        <v>30</v>
      </c>
    </row>
    <row r="33" spans="2:40" ht="25.2" customHeight="1" x14ac:dyDescent="0.3">
      <c r="B33" s="168"/>
      <c r="C33" s="149">
        <f t="shared" si="0"/>
        <v>46255</v>
      </c>
      <c r="D33" s="5"/>
      <c r="E33" s="162"/>
      <c r="F33" s="149">
        <f t="shared" si="1"/>
        <v>46286</v>
      </c>
      <c r="G33" s="5" t="s">
        <v>27</v>
      </c>
      <c r="H33" s="162"/>
      <c r="I33" s="149">
        <f t="shared" si="2"/>
        <v>46316</v>
      </c>
      <c r="J33" s="5" t="s">
        <v>27</v>
      </c>
      <c r="K33" s="162"/>
      <c r="L33" s="149">
        <f t="shared" si="3"/>
        <v>46347</v>
      </c>
      <c r="M33" s="148"/>
      <c r="N33" s="162"/>
      <c r="O33" s="149">
        <f t="shared" si="4"/>
        <v>46377</v>
      </c>
      <c r="P33" s="5" t="s">
        <v>30</v>
      </c>
      <c r="Q33" s="166"/>
      <c r="R33" s="149">
        <f t="shared" si="5"/>
        <v>46408</v>
      </c>
      <c r="S33" s="5" t="s">
        <v>27</v>
      </c>
      <c r="T33" s="162"/>
      <c r="U33" s="149">
        <f t="shared" si="6"/>
        <v>46439</v>
      </c>
      <c r="V33" s="148"/>
      <c r="W33" s="162"/>
      <c r="X33" s="149">
        <f t="shared" si="7"/>
        <v>46467</v>
      </c>
      <c r="Y33" s="148"/>
      <c r="Z33" s="162"/>
      <c r="AA33" s="149">
        <f t="shared" si="8"/>
        <v>46498</v>
      </c>
      <c r="AB33" s="5" t="s">
        <v>30</v>
      </c>
      <c r="AC33" s="162"/>
      <c r="AD33" s="149">
        <f t="shared" si="9"/>
        <v>46528</v>
      </c>
      <c r="AE33" s="5" t="s">
        <v>28</v>
      </c>
      <c r="AF33" s="162"/>
      <c r="AG33" s="152">
        <f t="shared" si="10"/>
        <v>46559</v>
      </c>
      <c r="AH33" s="5" t="s">
        <v>30</v>
      </c>
      <c r="AI33" s="162"/>
      <c r="AJ33" s="149">
        <f t="shared" si="11"/>
        <v>46589</v>
      </c>
      <c r="AK33" s="5" t="s">
        <v>30</v>
      </c>
      <c r="AL33" s="162"/>
      <c r="AM33" s="149">
        <f t="shared" si="12"/>
        <v>46620</v>
      </c>
      <c r="AN33" s="148"/>
    </row>
    <row r="34" spans="2:40" ht="25.2" customHeight="1" x14ac:dyDescent="0.3">
      <c r="B34" s="168"/>
      <c r="C34" s="149">
        <f t="shared" si="0"/>
        <v>46256</v>
      </c>
      <c r="D34" s="148"/>
      <c r="E34" s="162"/>
      <c r="F34" s="149">
        <f t="shared" si="1"/>
        <v>46287</v>
      </c>
      <c r="G34" s="5" t="s">
        <v>27</v>
      </c>
      <c r="H34" s="162"/>
      <c r="I34" s="149">
        <f t="shared" si="2"/>
        <v>46317</v>
      </c>
      <c r="J34" s="5" t="s">
        <v>27</v>
      </c>
      <c r="K34" s="162"/>
      <c r="L34" s="149">
        <f t="shared" si="3"/>
        <v>46348</v>
      </c>
      <c r="M34" s="148"/>
      <c r="N34" s="162"/>
      <c r="O34" s="149">
        <f t="shared" si="4"/>
        <v>46378</v>
      </c>
      <c r="P34" s="5" t="s">
        <v>30</v>
      </c>
      <c r="Q34" s="166"/>
      <c r="R34" s="149">
        <f t="shared" si="5"/>
        <v>46409</v>
      </c>
      <c r="S34" s="5" t="s">
        <v>27</v>
      </c>
      <c r="T34" s="162"/>
      <c r="U34" s="149">
        <f t="shared" si="6"/>
        <v>46440</v>
      </c>
      <c r="V34" s="5" t="s">
        <v>27</v>
      </c>
      <c r="W34" s="162"/>
      <c r="X34" s="149">
        <f t="shared" si="7"/>
        <v>46468</v>
      </c>
      <c r="Y34" s="5" t="s">
        <v>27</v>
      </c>
      <c r="Z34" s="162"/>
      <c r="AA34" s="149">
        <f t="shared" si="8"/>
        <v>46499</v>
      </c>
      <c r="AB34" s="5" t="s">
        <v>30</v>
      </c>
      <c r="AC34" s="162"/>
      <c r="AD34" s="149">
        <f t="shared" si="9"/>
        <v>46529</v>
      </c>
      <c r="AE34" s="148"/>
      <c r="AF34" s="162"/>
      <c r="AG34" s="152">
        <f t="shared" si="10"/>
        <v>46560</v>
      </c>
      <c r="AH34" s="5" t="s">
        <v>30</v>
      </c>
      <c r="AI34" s="162"/>
      <c r="AJ34" s="149">
        <f t="shared" si="11"/>
        <v>46590</v>
      </c>
      <c r="AK34" s="5" t="s">
        <v>30</v>
      </c>
      <c r="AL34" s="162"/>
      <c r="AM34" s="149">
        <f t="shared" si="12"/>
        <v>46621</v>
      </c>
      <c r="AN34" s="148"/>
    </row>
    <row r="35" spans="2:40" ht="25.2" customHeight="1" x14ac:dyDescent="0.3">
      <c r="B35" s="168"/>
      <c r="C35" s="149">
        <f t="shared" si="0"/>
        <v>46257</v>
      </c>
      <c r="D35" s="148"/>
      <c r="E35" s="162"/>
      <c r="F35" s="149">
        <f t="shared" si="1"/>
        <v>46288</v>
      </c>
      <c r="G35" s="5" t="s">
        <v>27</v>
      </c>
      <c r="H35" s="162"/>
      <c r="I35" s="149">
        <f t="shared" si="2"/>
        <v>46318</v>
      </c>
      <c r="J35" s="5" t="s">
        <v>27</v>
      </c>
      <c r="K35" s="162"/>
      <c r="L35" s="149">
        <f t="shared" si="3"/>
        <v>46349</v>
      </c>
      <c r="M35" s="5" t="s">
        <v>27</v>
      </c>
      <c r="N35" s="162"/>
      <c r="O35" s="149">
        <f t="shared" si="4"/>
        <v>46379</v>
      </c>
      <c r="P35" s="5" t="s">
        <v>30</v>
      </c>
      <c r="Q35" s="166"/>
      <c r="R35" s="149">
        <f t="shared" si="5"/>
        <v>46410</v>
      </c>
      <c r="S35" s="148"/>
      <c r="T35" s="162"/>
      <c r="U35" s="149">
        <f t="shared" si="6"/>
        <v>46441</v>
      </c>
      <c r="V35" s="5" t="s">
        <v>27</v>
      </c>
      <c r="W35" s="162"/>
      <c r="X35" s="149">
        <f t="shared" si="7"/>
        <v>46469</v>
      </c>
      <c r="Y35" s="5" t="s">
        <v>27</v>
      </c>
      <c r="Z35" s="162"/>
      <c r="AA35" s="149">
        <f t="shared" si="8"/>
        <v>46500</v>
      </c>
      <c r="AB35" s="5" t="s">
        <v>30</v>
      </c>
      <c r="AC35" s="162"/>
      <c r="AD35" s="149">
        <f t="shared" si="9"/>
        <v>46530</v>
      </c>
      <c r="AE35" s="148"/>
      <c r="AF35" s="162"/>
      <c r="AG35" s="152">
        <f t="shared" si="10"/>
        <v>46561</v>
      </c>
      <c r="AH35" s="5" t="s">
        <v>30</v>
      </c>
      <c r="AI35" s="162"/>
      <c r="AJ35" s="149">
        <f t="shared" si="11"/>
        <v>46591</v>
      </c>
      <c r="AK35" s="5" t="s">
        <v>30</v>
      </c>
      <c r="AL35" s="162"/>
      <c r="AM35" s="149">
        <f t="shared" si="12"/>
        <v>46622</v>
      </c>
      <c r="AN35" s="5" t="s">
        <v>30</v>
      </c>
    </row>
    <row r="36" spans="2:40" ht="25.2" customHeight="1" x14ac:dyDescent="0.3">
      <c r="B36" s="168"/>
      <c r="C36" s="149">
        <f t="shared" si="0"/>
        <v>46258</v>
      </c>
      <c r="D36" s="5"/>
      <c r="E36" s="162"/>
      <c r="F36" s="149">
        <f t="shared" si="1"/>
        <v>46289</v>
      </c>
      <c r="G36" s="5" t="s">
        <v>27</v>
      </c>
      <c r="H36" s="162"/>
      <c r="I36" s="149">
        <f t="shared" si="2"/>
        <v>46319</v>
      </c>
      <c r="J36" s="148"/>
      <c r="K36" s="162"/>
      <c r="L36" s="149">
        <f t="shared" si="3"/>
        <v>46350</v>
      </c>
      <c r="M36" s="5" t="s">
        <v>27</v>
      </c>
      <c r="N36" s="162"/>
      <c r="O36" s="149">
        <f t="shared" si="4"/>
        <v>46380</v>
      </c>
      <c r="P36" s="5" t="s">
        <v>30</v>
      </c>
      <c r="Q36" s="166"/>
      <c r="R36" s="149">
        <f t="shared" si="5"/>
        <v>46411</v>
      </c>
      <c r="S36" s="148"/>
      <c r="T36" s="162"/>
      <c r="U36" s="149">
        <f t="shared" si="6"/>
        <v>46442</v>
      </c>
      <c r="V36" s="5" t="s">
        <v>27</v>
      </c>
      <c r="W36" s="162"/>
      <c r="X36" s="149">
        <f t="shared" si="7"/>
        <v>46470</v>
      </c>
      <c r="Y36" s="5" t="s">
        <v>27</v>
      </c>
      <c r="Z36" s="162"/>
      <c r="AA36" s="149">
        <f t="shared" si="8"/>
        <v>46501</v>
      </c>
      <c r="AB36" s="148"/>
      <c r="AC36" s="162"/>
      <c r="AD36" s="149">
        <f t="shared" si="9"/>
        <v>46531</v>
      </c>
      <c r="AE36" s="5" t="s">
        <v>30</v>
      </c>
      <c r="AF36" s="162"/>
      <c r="AG36" s="149">
        <f t="shared" si="10"/>
        <v>46562</v>
      </c>
      <c r="AH36" s="5" t="s">
        <v>30</v>
      </c>
      <c r="AI36" s="162"/>
      <c r="AJ36" s="149">
        <f t="shared" si="11"/>
        <v>46592</v>
      </c>
      <c r="AK36" s="148"/>
      <c r="AL36" s="162"/>
      <c r="AM36" s="149">
        <f t="shared" si="12"/>
        <v>46623</v>
      </c>
      <c r="AN36" s="5" t="s">
        <v>30</v>
      </c>
    </row>
    <row r="37" spans="2:40" ht="25.2" customHeight="1" x14ac:dyDescent="0.3">
      <c r="B37" s="168"/>
      <c r="C37" s="153">
        <f t="shared" si="0"/>
        <v>46259</v>
      </c>
      <c r="D37" s="5"/>
      <c r="E37" s="162"/>
      <c r="F37" s="145">
        <f t="shared" si="1"/>
        <v>46290</v>
      </c>
      <c r="G37" s="5" t="s">
        <v>27</v>
      </c>
      <c r="H37" s="162"/>
      <c r="I37" s="145">
        <f t="shared" si="2"/>
        <v>46320</v>
      </c>
      <c r="J37" s="148"/>
      <c r="K37" s="162"/>
      <c r="L37" s="149">
        <f t="shared" si="3"/>
        <v>46351</v>
      </c>
      <c r="M37" s="5" t="s">
        <v>27</v>
      </c>
      <c r="N37" s="162"/>
      <c r="O37" s="149">
        <f t="shared" si="4"/>
        <v>46381</v>
      </c>
      <c r="P37" s="148"/>
      <c r="Q37" s="166"/>
      <c r="R37" s="149">
        <f t="shared" si="5"/>
        <v>46412</v>
      </c>
      <c r="S37" s="5" t="s">
        <v>27</v>
      </c>
      <c r="T37" s="162"/>
      <c r="U37" s="149">
        <f t="shared" si="6"/>
        <v>46443</v>
      </c>
      <c r="V37" s="5" t="s">
        <v>27</v>
      </c>
      <c r="W37" s="162"/>
      <c r="X37" s="149">
        <f t="shared" si="7"/>
        <v>46471</v>
      </c>
      <c r="Y37" s="5" t="s">
        <v>27</v>
      </c>
      <c r="Z37" s="162"/>
      <c r="AA37" s="149">
        <f t="shared" si="8"/>
        <v>46502</v>
      </c>
      <c r="AB37" s="148"/>
      <c r="AC37" s="162"/>
      <c r="AD37" s="149">
        <f t="shared" si="9"/>
        <v>46532</v>
      </c>
      <c r="AE37" s="6" t="s">
        <v>30</v>
      </c>
      <c r="AF37" s="162"/>
      <c r="AG37" s="149">
        <f t="shared" si="10"/>
        <v>46563</v>
      </c>
      <c r="AH37" s="5" t="s">
        <v>30</v>
      </c>
      <c r="AI37" s="162"/>
      <c r="AJ37" s="149">
        <f t="shared" si="11"/>
        <v>46593</v>
      </c>
      <c r="AK37" s="148"/>
      <c r="AL37" s="162"/>
      <c r="AM37" s="149">
        <f t="shared" si="12"/>
        <v>46624</v>
      </c>
      <c r="AN37" s="5" t="s">
        <v>30</v>
      </c>
    </row>
    <row r="38" spans="2:40" ht="25.2" customHeight="1" x14ac:dyDescent="0.3">
      <c r="B38" s="168"/>
      <c r="C38" s="149">
        <f t="shared" si="0"/>
        <v>46260</v>
      </c>
      <c r="D38" s="5"/>
      <c r="E38" s="162"/>
      <c r="F38" s="149">
        <f t="shared" si="1"/>
        <v>46291</v>
      </c>
      <c r="G38" s="148"/>
      <c r="H38" s="162"/>
      <c r="I38" s="149">
        <f t="shared" si="2"/>
        <v>46321</v>
      </c>
      <c r="J38" s="5" t="s">
        <v>30</v>
      </c>
      <c r="K38" s="162"/>
      <c r="L38" s="149">
        <f t="shared" si="3"/>
        <v>46352</v>
      </c>
      <c r="M38" s="5" t="s">
        <v>27</v>
      </c>
      <c r="N38" s="162"/>
      <c r="O38" s="149">
        <f t="shared" si="4"/>
        <v>46382</v>
      </c>
      <c r="P38" s="148"/>
      <c r="Q38" s="166"/>
      <c r="R38" s="149">
        <f t="shared" si="5"/>
        <v>46413</v>
      </c>
      <c r="S38" s="5" t="s">
        <v>27</v>
      </c>
      <c r="T38" s="162"/>
      <c r="U38" s="149">
        <f t="shared" si="6"/>
        <v>46444</v>
      </c>
      <c r="V38" s="5" t="s">
        <v>27</v>
      </c>
      <c r="W38" s="162"/>
      <c r="X38" s="149">
        <f t="shared" si="7"/>
        <v>46472</v>
      </c>
      <c r="Y38" s="5" t="s">
        <v>27</v>
      </c>
      <c r="Z38" s="162"/>
      <c r="AA38" s="149">
        <f t="shared" si="8"/>
        <v>46503</v>
      </c>
      <c r="AB38" s="5" t="s">
        <v>30</v>
      </c>
      <c r="AC38" s="162"/>
      <c r="AD38" s="149">
        <f t="shared" si="9"/>
        <v>46533</v>
      </c>
      <c r="AE38" s="6" t="s">
        <v>30</v>
      </c>
      <c r="AF38" s="162"/>
      <c r="AG38" s="149">
        <f t="shared" si="10"/>
        <v>46564</v>
      </c>
      <c r="AH38" s="148"/>
      <c r="AI38" s="162"/>
      <c r="AJ38" s="149">
        <f t="shared" si="11"/>
        <v>46594</v>
      </c>
      <c r="AK38" s="5" t="s">
        <v>30</v>
      </c>
      <c r="AL38" s="162"/>
      <c r="AM38" s="149">
        <f t="shared" si="12"/>
        <v>46625</v>
      </c>
      <c r="AN38" s="5" t="s">
        <v>30</v>
      </c>
    </row>
    <row r="39" spans="2:40" ht="25.2" customHeight="1" x14ac:dyDescent="0.3">
      <c r="B39" s="168"/>
      <c r="C39" s="145">
        <f t="shared" si="0"/>
        <v>46261</v>
      </c>
      <c r="D39" s="5"/>
      <c r="E39" s="162"/>
      <c r="F39" s="149">
        <f t="shared" si="1"/>
        <v>46292</v>
      </c>
      <c r="G39" s="148"/>
      <c r="H39" s="162"/>
      <c r="I39" s="149">
        <f t="shared" si="2"/>
        <v>46322</v>
      </c>
      <c r="J39" s="5" t="s">
        <v>30</v>
      </c>
      <c r="K39" s="162"/>
      <c r="L39" s="149">
        <f t="shared" si="3"/>
        <v>46353</v>
      </c>
      <c r="M39" s="5" t="s">
        <v>27</v>
      </c>
      <c r="N39" s="162"/>
      <c r="O39" s="149">
        <f t="shared" si="4"/>
        <v>46383</v>
      </c>
      <c r="P39" s="148"/>
      <c r="Q39" s="166"/>
      <c r="R39" s="149">
        <f t="shared" si="5"/>
        <v>46414</v>
      </c>
      <c r="S39" s="5" t="s">
        <v>27</v>
      </c>
      <c r="T39" s="162"/>
      <c r="U39" s="149">
        <f t="shared" si="6"/>
        <v>46445</v>
      </c>
      <c r="V39" s="148"/>
      <c r="W39" s="162"/>
      <c r="X39" s="149">
        <f t="shared" si="7"/>
        <v>46473</v>
      </c>
      <c r="Y39" s="148"/>
      <c r="Z39" s="162"/>
      <c r="AA39" s="149">
        <f t="shared" si="8"/>
        <v>46504</v>
      </c>
      <c r="AB39" s="5" t="s">
        <v>30</v>
      </c>
      <c r="AC39" s="162"/>
      <c r="AD39" s="153">
        <f t="shared" si="9"/>
        <v>46534</v>
      </c>
      <c r="AE39" s="6" t="s">
        <v>30</v>
      </c>
      <c r="AF39" s="162"/>
      <c r="AG39" s="149">
        <f t="shared" si="10"/>
        <v>46565</v>
      </c>
      <c r="AH39" s="148"/>
      <c r="AI39" s="162"/>
      <c r="AJ39" s="149">
        <f t="shared" si="11"/>
        <v>46595</v>
      </c>
      <c r="AK39" s="5" t="s">
        <v>30</v>
      </c>
      <c r="AL39" s="162"/>
      <c r="AM39" s="149">
        <f t="shared" si="12"/>
        <v>46626</v>
      </c>
      <c r="AN39" s="5" t="s">
        <v>30</v>
      </c>
    </row>
    <row r="40" spans="2:40" ht="25.2" customHeight="1" x14ac:dyDescent="0.3">
      <c r="B40" s="168"/>
      <c r="C40" s="149">
        <f t="shared" si="0"/>
        <v>46262</v>
      </c>
      <c r="D40" s="5"/>
      <c r="E40" s="162"/>
      <c r="F40" s="149">
        <f t="shared" si="1"/>
        <v>46293</v>
      </c>
      <c r="G40" s="5" t="s">
        <v>27</v>
      </c>
      <c r="H40" s="162"/>
      <c r="I40" s="149">
        <f t="shared" si="2"/>
        <v>46323</v>
      </c>
      <c r="J40" s="5" t="s">
        <v>30</v>
      </c>
      <c r="K40" s="162"/>
      <c r="L40" s="149">
        <f t="shared" si="3"/>
        <v>46354</v>
      </c>
      <c r="M40" s="148"/>
      <c r="N40" s="162"/>
      <c r="O40" s="149">
        <f t="shared" si="4"/>
        <v>46384</v>
      </c>
      <c r="P40" s="5" t="s">
        <v>30</v>
      </c>
      <c r="Q40" s="166"/>
      <c r="R40" s="149">
        <f t="shared" si="5"/>
        <v>46415</v>
      </c>
      <c r="S40" s="5" t="s">
        <v>27</v>
      </c>
      <c r="T40" s="162"/>
      <c r="U40" s="149">
        <f t="shared" si="6"/>
        <v>46446</v>
      </c>
      <c r="V40" s="148"/>
      <c r="W40" s="162"/>
      <c r="X40" s="149">
        <f t="shared" si="7"/>
        <v>46474</v>
      </c>
      <c r="Y40" s="148"/>
      <c r="Z40" s="162"/>
      <c r="AA40" s="149">
        <f t="shared" si="8"/>
        <v>46505</v>
      </c>
      <c r="AB40" s="5" t="s">
        <v>30</v>
      </c>
      <c r="AC40" s="162"/>
      <c r="AD40" s="149">
        <f t="shared" si="9"/>
        <v>46535</v>
      </c>
      <c r="AE40" s="6" t="s">
        <v>30</v>
      </c>
      <c r="AF40" s="162"/>
      <c r="AG40" s="149">
        <f t="shared" si="10"/>
        <v>46566</v>
      </c>
      <c r="AH40" s="5" t="s">
        <v>30</v>
      </c>
      <c r="AI40" s="162"/>
      <c r="AJ40" s="149">
        <f t="shared" si="11"/>
        <v>46596</v>
      </c>
      <c r="AK40" s="5" t="s">
        <v>30</v>
      </c>
      <c r="AL40" s="162"/>
      <c r="AM40" s="149">
        <f t="shared" si="12"/>
        <v>46627</v>
      </c>
      <c r="AN40" s="148"/>
    </row>
    <row r="41" spans="2:40" ht="25.2" customHeight="1" x14ac:dyDescent="0.3">
      <c r="B41" s="168"/>
      <c r="C41" s="145">
        <f t="shared" si="0"/>
        <v>46263</v>
      </c>
      <c r="D41" s="148"/>
      <c r="E41" s="162"/>
      <c r="F41" s="149">
        <f t="shared" si="1"/>
        <v>46294</v>
      </c>
      <c r="G41" s="5" t="s">
        <v>27</v>
      </c>
      <c r="H41" s="162"/>
      <c r="I41" s="149">
        <f t="shared" si="2"/>
        <v>46324</v>
      </c>
      <c r="J41" s="5" t="s">
        <v>30</v>
      </c>
      <c r="K41" s="162"/>
      <c r="L41" s="149">
        <f t="shared" si="3"/>
        <v>46355</v>
      </c>
      <c r="M41" s="148"/>
      <c r="N41" s="162"/>
      <c r="O41" s="149">
        <f t="shared" si="4"/>
        <v>46385</v>
      </c>
      <c r="P41" s="5" t="s">
        <v>30</v>
      </c>
      <c r="Q41" s="166"/>
      <c r="R41" s="149">
        <f t="shared" si="5"/>
        <v>46416</v>
      </c>
      <c r="S41" s="5" t="s">
        <v>27</v>
      </c>
      <c r="T41" s="147"/>
      <c r="U41" s="149"/>
      <c r="V41" s="148"/>
      <c r="W41" s="147"/>
      <c r="X41" s="149">
        <f t="shared" si="7"/>
        <v>46475</v>
      </c>
      <c r="Y41" s="148"/>
      <c r="Z41" s="162"/>
      <c r="AA41" s="149">
        <f t="shared" si="8"/>
        <v>46506</v>
      </c>
      <c r="AB41" s="5" t="s">
        <v>30</v>
      </c>
      <c r="AC41" s="162"/>
      <c r="AD41" s="145">
        <f t="shared" si="9"/>
        <v>46536</v>
      </c>
      <c r="AE41" s="154"/>
      <c r="AF41" s="162"/>
      <c r="AG41" s="149">
        <f t="shared" si="10"/>
        <v>46567</v>
      </c>
      <c r="AH41" s="5" t="s">
        <v>30</v>
      </c>
      <c r="AI41" s="162"/>
      <c r="AJ41" s="149">
        <f t="shared" si="11"/>
        <v>46597</v>
      </c>
      <c r="AK41" s="5" t="s">
        <v>30</v>
      </c>
      <c r="AL41" s="162"/>
      <c r="AM41" s="149">
        <f t="shared" si="12"/>
        <v>46628</v>
      </c>
      <c r="AN41" s="148"/>
    </row>
    <row r="42" spans="2:40" ht="25.2" customHeight="1" x14ac:dyDescent="0.3">
      <c r="B42" s="168"/>
      <c r="C42" s="149">
        <f t="shared" si="0"/>
        <v>46264</v>
      </c>
      <c r="D42" s="148"/>
      <c r="E42" s="162"/>
      <c r="F42" s="149">
        <f t="shared" si="1"/>
        <v>46295</v>
      </c>
      <c r="G42" s="5" t="s">
        <v>27</v>
      </c>
      <c r="H42" s="162"/>
      <c r="I42" s="149">
        <f t="shared" si="2"/>
        <v>46325</v>
      </c>
      <c r="J42" s="5" t="s">
        <v>30</v>
      </c>
      <c r="K42" s="162"/>
      <c r="L42" s="149">
        <f t="shared" si="3"/>
        <v>46356</v>
      </c>
      <c r="M42" s="6" t="s">
        <v>27</v>
      </c>
      <c r="N42" s="162"/>
      <c r="O42" s="149">
        <f t="shared" si="4"/>
        <v>46386</v>
      </c>
      <c r="P42" s="5" t="s">
        <v>30</v>
      </c>
      <c r="Q42" s="166"/>
      <c r="R42" s="149">
        <f t="shared" si="5"/>
        <v>46417</v>
      </c>
      <c r="S42" s="148"/>
      <c r="T42" s="147"/>
      <c r="U42" s="149"/>
      <c r="V42" s="148"/>
      <c r="W42" s="147"/>
      <c r="X42" s="149">
        <f t="shared" si="7"/>
        <v>46476</v>
      </c>
      <c r="Y42" s="5" t="s">
        <v>30</v>
      </c>
      <c r="Z42" s="162"/>
      <c r="AA42" s="149">
        <f t="shared" si="8"/>
        <v>46507</v>
      </c>
      <c r="AB42" s="6" t="s">
        <v>30</v>
      </c>
      <c r="AC42" s="162"/>
      <c r="AD42" s="149">
        <f t="shared" si="9"/>
        <v>46537</v>
      </c>
      <c r="AE42" s="148"/>
      <c r="AF42" s="162"/>
      <c r="AG42" s="149">
        <f t="shared" si="10"/>
        <v>46568</v>
      </c>
      <c r="AH42" s="6" t="s">
        <v>30</v>
      </c>
      <c r="AI42" s="162"/>
      <c r="AJ42" s="149">
        <f t="shared" si="11"/>
        <v>46598</v>
      </c>
      <c r="AK42" s="5" t="s">
        <v>30</v>
      </c>
      <c r="AL42" s="162"/>
      <c r="AM42" s="149">
        <f t="shared" si="12"/>
        <v>46629</v>
      </c>
      <c r="AN42" s="5" t="s">
        <v>30</v>
      </c>
    </row>
    <row r="43" spans="2:40" ht="25.2" customHeight="1" x14ac:dyDescent="0.3">
      <c r="B43" s="169"/>
      <c r="C43" s="149">
        <f t="shared" si="0"/>
        <v>46265</v>
      </c>
      <c r="D43" s="5"/>
      <c r="E43" s="171"/>
      <c r="F43" s="149"/>
      <c r="G43" s="148"/>
      <c r="H43" s="171"/>
      <c r="I43" s="149">
        <f t="shared" si="2"/>
        <v>46326</v>
      </c>
      <c r="J43" s="148"/>
      <c r="K43" s="163"/>
      <c r="L43" s="149"/>
      <c r="M43" s="148"/>
      <c r="N43" s="163"/>
      <c r="O43" s="149">
        <f t="shared" si="4"/>
        <v>46387</v>
      </c>
      <c r="P43" s="5" t="s">
        <v>30</v>
      </c>
      <c r="Q43" s="166"/>
      <c r="R43" s="149">
        <f t="shared" si="5"/>
        <v>46418</v>
      </c>
      <c r="S43" s="148"/>
      <c r="T43" s="157"/>
      <c r="U43" s="149"/>
      <c r="V43" s="148"/>
      <c r="W43" s="157"/>
      <c r="X43" s="149">
        <f t="shared" si="7"/>
        <v>46477</v>
      </c>
      <c r="Y43" s="5" t="s">
        <v>30</v>
      </c>
      <c r="Z43" s="157"/>
      <c r="AA43" s="187"/>
      <c r="AB43" s="148"/>
      <c r="AC43" s="157"/>
      <c r="AD43" s="149">
        <f t="shared" si="9"/>
        <v>46538</v>
      </c>
      <c r="AE43" s="5"/>
      <c r="AF43" s="157"/>
      <c r="AG43" s="149"/>
      <c r="AH43" s="187"/>
      <c r="AI43" s="157"/>
      <c r="AJ43" s="149">
        <f t="shared" si="11"/>
        <v>46599</v>
      </c>
      <c r="AK43" s="148"/>
      <c r="AL43" s="163"/>
      <c r="AM43" s="149">
        <f t="shared" si="12"/>
        <v>46630</v>
      </c>
      <c r="AN43" s="5" t="s">
        <v>30</v>
      </c>
    </row>
    <row r="44" spans="2:40" x14ac:dyDescent="0.3">
      <c r="AC44" s="147"/>
    </row>
  </sheetData>
  <sheetProtection algorithmName="SHA-512" hashValue="hQ1IlWPWosAOyRG8Y6uKU+K57pb2vO6CF19YYGLCCwYMFzghWqouVtWYzh3NTLqgEb/a9IKFcW27YA1eDNyYrA==" saltValue="ejjPTsjhT61N5mA7g/YABw==" spinCount="100000" sheet="1" scenarios="1" selectLockedCells="1"/>
  <mergeCells count="34">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 ref="X9:Y9"/>
    <mergeCell ref="AA9:AB9"/>
    <mergeCell ref="L9:M9"/>
    <mergeCell ref="AG9:AH9"/>
    <mergeCell ref="B11:P11"/>
    <mergeCell ref="R11:AN11"/>
    <mergeCell ref="F12:G12"/>
    <mergeCell ref="AD12:AE12"/>
    <mergeCell ref="C12:D12"/>
    <mergeCell ref="I12:J12"/>
    <mergeCell ref="L12:M12"/>
    <mergeCell ref="O12:P12"/>
    <mergeCell ref="R12:S12"/>
    <mergeCell ref="AG12:AH12"/>
    <mergeCell ref="AJ12:AK12"/>
    <mergeCell ref="U12:V12"/>
    <mergeCell ref="X12:Y12"/>
    <mergeCell ref="AA12:AB12"/>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218B0C-C540-420E-B8E1-09A0EEADC399}">
          <x14:formula1>
            <xm:f>'listes - calendriers'!$F$1:$F$5</xm:f>
          </x14:formula1>
          <xm:sqref>AE12</xm:sqref>
        </x14:dataValidation>
        <x14:dataValidation type="list" allowBlank="1" showInputMessage="1" showErrorMessage="1" xr:uid="{E4D4A049-CC3E-499D-A02B-8FE60BD9FC7A}">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Q44"/>
  <sheetViews>
    <sheetView showGridLines="0" showRowColHeaders="0" topLeftCell="H17" zoomScale="70" zoomScaleNormal="70" workbookViewId="0">
      <selection activeCell="S28" sqref="S28"/>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hidden="1" customWidth="1"/>
    <col min="43" max="43" width="15.6640625" hidden="1" customWidth="1"/>
  </cols>
  <sheetData>
    <row r="1" spans="1:43" ht="15" hidden="1" customHeight="1" x14ac:dyDescent="0.3">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row>
    <row r="2" spans="1:43" ht="15" hidden="1" customHeight="1" x14ac:dyDescent="0.3">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row>
    <row r="3" spans="1:43" ht="25.2" customHeight="1" x14ac:dyDescent="0.3">
      <c r="A3" s="130"/>
      <c r="C3" s="3"/>
      <c r="D3" s="3"/>
      <c r="E3" s="3"/>
      <c r="F3" s="3"/>
      <c r="G3" s="3"/>
      <c r="H3" s="3"/>
      <c r="I3" s="273" t="s">
        <v>112</v>
      </c>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130"/>
      <c r="AJ3" s="130"/>
      <c r="AK3" s="130"/>
    </row>
    <row r="4" spans="1:43" ht="25.2" customHeight="1" x14ac:dyDescent="0.3">
      <c r="A4" s="130"/>
      <c r="C4" s="3"/>
      <c r="D4" s="3"/>
      <c r="E4" s="3"/>
      <c r="F4" s="3"/>
      <c r="G4" s="3"/>
      <c r="H4" s="3"/>
      <c r="I4" s="273" t="str">
        <f>_xlfn.CONCAT("Année universitaire ",B11,"-",O11,"")</f>
        <v>Année universitaire 2027-2028</v>
      </c>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132"/>
      <c r="AJ4" s="132"/>
      <c r="AK4" s="132"/>
    </row>
    <row r="5" spans="1:43" ht="25.2" customHeight="1" x14ac:dyDescent="0.3">
      <c r="A5" s="130"/>
      <c r="C5" s="3"/>
      <c r="D5" s="3"/>
      <c r="E5" s="3"/>
      <c r="F5" s="3"/>
      <c r="G5" s="3"/>
      <c r="H5" s="3"/>
      <c r="I5" s="273" t="str">
        <f>_xlfn.TEXTJOIN(" - ",TRUE,'Fiche formation'!A2,'Fiche formation'!C8)</f>
        <v>UFA UNIVERSITE PERPIGNAN VIA DOMITIA - UPVD</v>
      </c>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132"/>
      <c r="AJ5" s="132"/>
      <c r="AK5" s="132"/>
    </row>
    <row r="6" spans="1:43" ht="49.95" customHeight="1" x14ac:dyDescent="0.3">
      <c r="A6" s="130"/>
      <c r="B6" s="3"/>
      <c r="C6" s="3"/>
      <c r="D6" s="3"/>
      <c r="E6" s="3"/>
      <c r="F6" s="3"/>
      <c r="G6" s="3"/>
      <c r="H6" s="3"/>
      <c r="I6" s="273" t="s">
        <v>162</v>
      </c>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132"/>
      <c r="AJ6" s="132"/>
      <c r="AK6" s="132"/>
    </row>
    <row r="7" spans="1:43" ht="25.2" customHeight="1" x14ac:dyDescent="0.3">
      <c r="A7" s="130"/>
      <c r="B7" s="3"/>
      <c r="C7" s="274"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Electronique, énergie électrique, automatique - Intelligence artificielle et automatique avancée pour l'énergie - M EEA 66</v>
      </c>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c r="AJ7" s="274"/>
      <c r="AK7" s="274"/>
      <c r="AL7" s="274"/>
      <c r="AM7" s="274"/>
      <c r="AN7" s="274"/>
      <c r="AO7" s="274"/>
      <c r="AP7" s="274"/>
      <c r="AQ7" s="274"/>
    </row>
    <row r="8" spans="1:43" ht="109.95" customHeight="1" thickBot="1" x14ac:dyDescent="0.35">
      <c r="A8" s="130"/>
      <c r="B8" s="3"/>
      <c r="C8" s="131"/>
      <c r="D8" s="134"/>
      <c r="E8" s="132"/>
      <c r="F8" s="132"/>
      <c r="G8" s="132"/>
      <c r="H8" s="132"/>
      <c r="I8" s="272" t="s">
        <v>742</v>
      </c>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135"/>
      <c r="AM8" s="135"/>
      <c r="AN8" s="135"/>
      <c r="AO8" s="135"/>
      <c r="AP8" s="135"/>
      <c r="AQ8" s="135"/>
    </row>
    <row r="9" spans="1:43" s="136" customFormat="1" ht="55.2" customHeight="1" thickBot="1" x14ac:dyDescent="0.35">
      <c r="B9" s="137"/>
      <c r="C9" s="276" t="s">
        <v>113</v>
      </c>
      <c r="D9" s="276"/>
      <c r="E9" s="138"/>
      <c r="F9" s="276" t="s">
        <v>117</v>
      </c>
      <c r="G9" s="276"/>
      <c r="H9" s="139"/>
      <c r="I9" s="276" t="s">
        <v>128</v>
      </c>
      <c r="J9" s="276"/>
      <c r="K9" s="188"/>
      <c r="L9" s="276" t="s">
        <v>743</v>
      </c>
      <c r="M9" s="276"/>
      <c r="N9" s="140"/>
      <c r="O9" s="276" t="s">
        <v>28</v>
      </c>
      <c r="P9" s="276"/>
      <c r="Q9" s="141"/>
      <c r="R9" s="276" t="s">
        <v>116</v>
      </c>
      <c r="S9" s="276"/>
      <c r="T9" s="142"/>
      <c r="U9" s="276" t="s">
        <v>115</v>
      </c>
      <c r="V9" s="276"/>
      <c r="W9" s="4"/>
      <c r="X9" s="269"/>
      <c r="Y9" s="269"/>
      <c r="Z9" s="4"/>
      <c r="AA9" s="269"/>
      <c r="AB9" s="269"/>
      <c r="AC9" s="4"/>
      <c r="AD9" s="269"/>
      <c r="AE9" s="269"/>
      <c r="AF9" s="134"/>
      <c r="AG9" s="269"/>
      <c r="AH9" s="269"/>
      <c r="AI9" s="4"/>
      <c r="AJ9" s="269"/>
      <c r="AK9" s="269"/>
      <c r="AM9" s="269"/>
      <c r="AN9" s="269"/>
      <c r="AP9" s="272"/>
      <c r="AQ9" s="272"/>
    </row>
    <row r="11" spans="1:43" ht="25.2" customHeight="1" x14ac:dyDescent="0.3">
      <c r="B11" s="271">
        <v>2027</v>
      </c>
      <c r="C11" s="271"/>
      <c r="D11" s="271"/>
      <c r="E11" s="271"/>
      <c r="F11" s="271"/>
      <c r="G11" s="271"/>
      <c r="H11" s="271"/>
      <c r="I11" s="271"/>
      <c r="J11" s="271"/>
      <c r="K11" s="271"/>
      <c r="L11" s="271"/>
      <c r="M11" s="271"/>
      <c r="N11" s="164"/>
      <c r="O11" s="277">
        <f>B11+1</f>
        <v>2028</v>
      </c>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9"/>
      <c r="AP11" s="176"/>
      <c r="AQ11" s="176"/>
    </row>
    <row r="12" spans="1:43" ht="25.2" customHeight="1" x14ac:dyDescent="0.3">
      <c r="B12" s="143"/>
      <c r="C12" s="268" t="s">
        <v>32</v>
      </c>
      <c r="D12" s="268"/>
      <c r="E12" s="143"/>
      <c r="F12" s="268" t="s">
        <v>101</v>
      </c>
      <c r="G12" s="268"/>
      <c r="H12" s="143"/>
      <c r="I12" s="268" t="s">
        <v>102</v>
      </c>
      <c r="J12" s="268"/>
      <c r="K12" s="143"/>
      <c r="L12" s="268" t="s">
        <v>103</v>
      </c>
      <c r="M12" s="268"/>
      <c r="N12" s="165"/>
      <c r="O12" s="268" t="s">
        <v>104</v>
      </c>
      <c r="P12" s="268"/>
      <c r="Q12" s="143"/>
      <c r="R12" s="268" t="s">
        <v>105</v>
      </c>
      <c r="S12" s="268"/>
      <c r="T12" s="143"/>
      <c r="U12" s="268" t="s">
        <v>106</v>
      </c>
      <c r="V12" s="268"/>
      <c r="W12" s="143"/>
      <c r="X12" s="268" t="s">
        <v>107</v>
      </c>
      <c r="Y12" s="268"/>
      <c r="Z12" s="143"/>
      <c r="AA12" s="268" t="s">
        <v>108</v>
      </c>
      <c r="AB12" s="268"/>
      <c r="AC12" s="143"/>
      <c r="AD12" s="268" t="s">
        <v>109</v>
      </c>
      <c r="AE12" s="268"/>
      <c r="AF12" s="143">
        <f>MONTH(1&amp;AG12)</f>
        <v>7</v>
      </c>
      <c r="AG12" s="268" t="s">
        <v>110</v>
      </c>
      <c r="AH12" s="268"/>
      <c r="AI12" s="143"/>
      <c r="AJ12" s="268" t="s">
        <v>111</v>
      </c>
      <c r="AK12" s="268"/>
      <c r="AL12" s="143"/>
      <c r="AM12" s="268" t="s">
        <v>32</v>
      </c>
      <c r="AN12" s="268"/>
      <c r="AO12" s="143"/>
      <c r="AP12" s="268" t="s">
        <v>101</v>
      </c>
      <c r="AQ12" s="268"/>
    </row>
    <row r="13" spans="1:43" ht="25.2" customHeight="1" x14ac:dyDescent="0.3">
      <c r="B13" s="144"/>
      <c r="C13" s="145">
        <f>DATE($B$11,MONTH(1&amp;C$12),1)</f>
        <v>46631</v>
      </c>
      <c r="D13" s="5" t="s">
        <v>30</v>
      </c>
      <c r="E13" s="146"/>
      <c r="F13" s="145">
        <f>DATE($B$11,MONTH(1&amp;F$12),1)</f>
        <v>46661</v>
      </c>
      <c r="G13" s="5" t="s">
        <v>27</v>
      </c>
      <c r="H13" s="147"/>
      <c r="I13" s="145">
        <f>DATE($B$11,MONTH(1&amp;I$12),1)</f>
        <v>46692</v>
      </c>
      <c r="J13" s="148"/>
      <c r="K13" s="147"/>
      <c r="L13" s="145">
        <f>DATE($B$11,MONTH(1&amp;L$12),1)</f>
        <v>46722</v>
      </c>
      <c r="M13" s="5" t="s">
        <v>27</v>
      </c>
      <c r="N13" s="166"/>
      <c r="O13" s="145">
        <f>DATE($O$11,MONTH(1&amp;O$12),1)</f>
        <v>46753</v>
      </c>
      <c r="P13" s="148"/>
      <c r="Q13" s="162"/>
      <c r="R13" s="145">
        <f>DATE($O$11,MONTH(1&amp;R$12),1)</f>
        <v>46784</v>
      </c>
      <c r="S13" s="5" t="s">
        <v>30</v>
      </c>
      <c r="T13" s="162"/>
      <c r="U13" s="145">
        <f>DATE($O$11,MONTH(1&amp;U$12),1)</f>
        <v>46813</v>
      </c>
      <c r="V13" s="5" t="s">
        <v>27</v>
      </c>
      <c r="W13" s="162"/>
      <c r="X13" s="145">
        <f>DATE($O$11,MONTH(1&amp;X$12),1)</f>
        <v>46844</v>
      </c>
      <c r="Y13" s="148"/>
      <c r="Z13" s="162"/>
      <c r="AA13" s="145">
        <f>DATE($O$11,MONTH(1&amp;AA$12),1)</f>
        <v>46874</v>
      </c>
      <c r="AB13" s="148"/>
      <c r="AC13" s="162"/>
      <c r="AD13" s="145">
        <f>DATE($O$11,MONTH(1&amp;AD$12),1)</f>
        <v>46905</v>
      </c>
      <c r="AE13" s="5" t="s">
        <v>30</v>
      </c>
      <c r="AF13" s="162"/>
      <c r="AG13" s="145">
        <f>DATE($O$11,MONTH(1&amp;AG$12),1)</f>
        <v>46935</v>
      </c>
      <c r="AH13" s="148"/>
      <c r="AI13" s="162"/>
      <c r="AJ13" s="145">
        <f>DATE($O$11,MONTH(1&amp;AJ$12),1)</f>
        <v>46966</v>
      </c>
      <c r="AK13" s="5" t="s">
        <v>30</v>
      </c>
      <c r="AL13" s="162"/>
      <c r="AM13" s="145">
        <f>DATE($O$11,MONTH(1&amp;AM$12),1)</f>
        <v>46997</v>
      </c>
      <c r="AN13" s="5" t="s">
        <v>28</v>
      </c>
      <c r="AO13" s="175"/>
      <c r="AP13" s="145">
        <f>DATE($O$11,MONTH(1&amp;AP$12),1)</f>
        <v>47027</v>
      </c>
      <c r="AQ13" s="148"/>
    </row>
    <row r="14" spans="1:43" ht="25.2" customHeight="1" x14ac:dyDescent="0.3">
      <c r="B14" s="144"/>
      <c r="C14" s="149">
        <f>C13+1</f>
        <v>46632</v>
      </c>
      <c r="D14" s="5" t="s">
        <v>30</v>
      </c>
      <c r="E14" s="146"/>
      <c r="F14" s="149">
        <f>F13+1</f>
        <v>46662</v>
      </c>
      <c r="G14" s="154"/>
      <c r="H14" s="147"/>
      <c r="I14" s="149">
        <f>I13+1</f>
        <v>46693</v>
      </c>
      <c r="J14" s="5" t="s">
        <v>27</v>
      </c>
      <c r="K14" s="147"/>
      <c r="L14" s="149">
        <f>L13+1</f>
        <v>46723</v>
      </c>
      <c r="M14" s="5" t="s">
        <v>27</v>
      </c>
      <c r="N14" s="166"/>
      <c r="O14" s="149">
        <f>O13+1</f>
        <v>46754</v>
      </c>
      <c r="P14" s="148"/>
      <c r="Q14" s="162"/>
      <c r="R14" s="149">
        <f>R13+1</f>
        <v>46785</v>
      </c>
      <c r="S14" s="5" t="s">
        <v>27</v>
      </c>
      <c r="T14" s="162"/>
      <c r="U14" s="149">
        <f>U13+1</f>
        <v>46814</v>
      </c>
      <c r="V14" s="5" t="s">
        <v>30</v>
      </c>
      <c r="W14" s="162"/>
      <c r="X14" s="149">
        <f>X13+1</f>
        <v>46845</v>
      </c>
      <c r="Y14" s="148"/>
      <c r="Z14" s="162"/>
      <c r="AA14" s="149">
        <f>AA13+1</f>
        <v>46875</v>
      </c>
      <c r="AB14" s="5" t="s">
        <v>30</v>
      </c>
      <c r="AC14" s="162"/>
      <c r="AD14" s="149">
        <f>AD13+1</f>
        <v>46906</v>
      </c>
      <c r="AE14" s="5" t="s">
        <v>30</v>
      </c>
      <c r="AF14" s="162"/>
      <c r="AG14" s="149">
        <f>AG13+1</f>
        <v>46936</v>
      </c>
      <c r="AH14" s="148"/>
      <c r="AI14" s="162"/>
      <c r="AJ14" s="149">
        <f>AJ13+1</f>
        <v>46967</v>
      </c>
      <c r="AK14" s="5" t="s">
        <v>30</v>
      </c>
      <c r="AL14" s="162"/>
      <c r="AM14" s="149">
        <f>AM13+1</f>
        <v>46998</v>
      </c>
      <c r="AN14" s="148"/>
      <c r="AO14" s="168"/>
      <c r="AP14" s="149">
        <f>AP13+1</f>
        <v>47028</v>
      </c>
      <c r="AQ14" s="5"/>
    </row>
    <row r="15" spans="1:43" ht="25.2" customHeight="1" x14ac:dyDescent="0.3">
      <c r="B15" s="144"/>
      <c r="C15" s="149">
        <f t="shared" ref="C15:C42" si="0">C14+1</f>
        <v>46633</v>
      </c>
      <c r="D15" s="5" t="s">
        <v>30</v>
      </c>
      <c r="E15" s="146"/>
      <c r="F15" s="149">
        <f t="shared" ref="F15:F43" si="1">F14+1</f>
        <v>46663</v>
      </c>
      <c r="G15" s="148"/>
      <c r="H15" s="147"/>
      <c r="I15" s="149">
        <f t="shared" ref="I15:I42" si="2">I14+1</f>
        <v>46694</v>
      </c>
      <c r="J15" s="5" t="s">
        <v>27</v>
      </c>
      <c r="K15" s="147"/>
      <c r="L15" s="149">
        <f t="shared" ref="L15:L43" si="3">L14+1</f>
        <v>46724</v>
      </c>
      <c r="M15" s="5" t="s">
        <v>27</v>
      </c>
      <c r="N15" s="166"/>
      <c r="O15" s="149">
        <f t="shared" ref="O15:O43" si="4">O14+1</f>
        <v>46755</v>
      </c>
      <c r="P15" s="5" t="s">
        <v>30</v>
      </c>
      <c r="Q15" s="162"/>
      <c r="R15" s="149">
        <f t="shared" ref="R15:R41" si="5">R14+1</f>
        <v>46786</v>
      </c>
      <c r="S15" s="5" t="s">
        <v>30</v>
      </c>
      <c r="T15" s="162"/>
      <c r="U15" s="149">
        <f t="shared" ref="U15:U43" si="6">U14+1</f>
        <v>46815</v>
      </c>
      <c r="V15" s="5" t="s">
        <v>30</v>
      </c>
      <c r="W15" s="162"/>
      <c r="X15" s="149">
        <f t="shared" ref="X15:X42" si="7">X14+1</f>
        <v>46846</v>
      </c>
      <c r="Y15" s="5" t="s">
        <v>30</v>
      </c>
      <c r="Z15" s="162"/>
      <c r="AA15" s="149">
        <f t="shared" ref="AA15:AA43" si="8">AA14+1</f>
        <v>46876</v>
      </c>
      <c r="AB15" s="5" t="s">
        <v>27</v>
      </c>
      <c r="AC15" s="162"/>
      <c r="AD15" s="149">
        <f t="shared" ref="AD15:AD42" si="9">AD14+1</f>
        <v>46907</v>
      </c>
      <c r="AE15" s="148"/>
      <c r="AF15" s="162"/>
      <c r="AG15" s="149">
        <f t="shared" ref="AG15:AG43" si="10">AG14+1</f>
        <v>46937</v>
      </c>
      <c r="AH15" s="5" t="s">
        <v>30</v>
      </c>
      <c r="AI15" s="162"/>
      <c r="AJ15" s="149">
        <f t="shared" ref="AJ15:AJ43" si="11">AJ14+1</f>
        <v>46968</v>
      </c>
      <c r="AK15" s="5" t="s">
        <v>30</v>
      </c>
      <c r="AL15" s="162"/>
      <c r="AM15" s="149">
        <f t="shared" ref="AM15:AM42" si="12">AM14+1</f>
        <v>46999</v>
      </c>
      <c r="AN15" s="148"/>
      <c r="AO15" s="168"/>
      <c r="AP15" s="149">
        <f t="shared" ref="AP15:AP43" si="13">AP14+1</f>
        <v>47029</v>
      </c>
      <c r="AQ15" s="5"/>
    </row>
    <row r="16" spans="1:43" ht="25.2" customHeight="1" x14ac:dyDescent="0.3">
      <c r="B16" s="144"/>
      <c r="C16" s="149">
        <f t="shared" si="0"/>
        <v>46634</v>
      </c>
      <c r="D16" s="148"/>
      <c r="E16" s="146"/>
      <c r="F16" s="149">
        <f t="shared" si="1"/>
        <v>46664</v>
      </c>
      <c r="G16" s="5" t="s">
        <v>27</v>
      </c>
      <c r="H16" s="147"/>
      <c r="I16" s="149">
        <f t="shared" si="2"/>
        <v>46695</v>
      </c>
      <c r="J16" s="5" t="s">
        <v>27</v>
      </c>
      <c r="K16" s="147"/>
      <c r="L16" s="149">
        <f t="shared" si="3"/>
        <v>46725</v>
      </c>
      <c r="M16" s="148"/>
      <c r="N16" s="166"/>
      <c r="O16" s="149">
        <f t="shared" si="4"/>
        <v>46756</v>
      </c>
      <c r="P16" s="5" t="s">
        <v>30</v>
      </c>
      <c r="Q16" s="162"/>
      <c r="R16" s="149">
        <f t="shared" si="5"/>
        <v>46787</v>
      </c>
      <c r="S16" s="5" t="s">
        <v>30</v>
      </c>
      <c r="T16" s="162"/>
      <c r="U16" s="149">
        <f t="shared" si="6"/>
        <v>46816</v>
      </c>
      <c r="V16" s="148"/>
      <c r="W16" s="162"/>
      <c r="X16" s="149">
        <f t="shared" si="7"/>
        <v>46847</v>
      </c>
      <c r="Y16" s="5" t="s">
        <v>30</v>
      </c>
      <c r="Z16" s="162"/>
      <c r="AA16" s="149">
        <f t="shared" si="8"/>
        <v>46877</v>
      </c>
      <c r="AB16" s="5" t="s">
        <v>30</v>
      </c>
      <c r="AC16" s="162"/>
      <c r="AD16" s="149">
        <f t="shared" si="9"/>
        <v>46908</v>
      </c>
      <c r="AE16" s="148"/>
      <c r="AF16" s="162"/>
      <c r="AG16" s="149">
        <f t="shared" si="10"/>
        <v>46938</v>
      </c>
      <c r="AH16" s="5" t="s">
        <v>30</v>
      </c>
      <c r="AI16" s="162"/>
      <c r="AJ16" s="149">
        <f t="shared" si="11"/>
        <v>46969</v>
      </c>
      <c r="AK16" s="5" t="s">
        <v>30</v>
      </c>
      <c r="AL16" s="162"/>
      <c r="AM16" s="149">
        <f t="shared" si="12"/>
        <v>47000</v>
      </c>
      <c r="AN16" s="5" t="s">
        <v>28</v>
      </c>
      <c r="AO16" s="168"/>
      <c r="AP16" s="149">
        <f t="shared" si="13"/>
        <v>47030</v>
      </c>
      <c r="AQ16" s="5"/>
    </row>
    <row r="17" spans="2:43" ht="25.2" customHeight="1" x14ac:dyDescent="0.3">
      <c r="B17" s="144"/>
      <c r="C17" s="149">
        <f t="shared" si="0"/>
        <v>46635</v>
      </c>
      <c r="D17" s="148"/>
      <c r="E17" s="146"/>
      <c r="F17" s="149">
        <f t="shared" si="1"/>
        <v>46665</v>
      </c>
      <c r="G17" s="5" t="s">
        <v>27</v>
      </c>
      <c r="H17" s="147"/>
      <c r="I17" s="149">
        <f t="shared" si="2"/>
        <v>46696</v>
      </c>
      <c r="J17" s="5" t="s">
        <v>27</v>
      </c>
      <c r="K17" s="147"/>
      <c r="L17" s="149">
        <f t="shared" si="3"/>
        <v>46726</v>
      </c>
      <c r="M17" s="148"/>
      <c r="N17" s="166"/>
      <c r="O17" s="149">
        <f t="shared" si="4"/>
        <v>46757</v>
      </c>
      <c r="P17" s="5" t="s">
        <v>30</v>
      </c>
      <c r="Q17" s="162"/>
      <c r="R17" s="149">
        <f t="shared" si="5"/>
        <v>46788</v>
      </c>
      <c r="S17" s="148"/>
      <c r="T17" s="162"/>
      <c r="U17" s="149">
        <f t="shared" si="6"/>
        <v>46817</v>
      </c>
      <c r="V17" s="148"/>
      <c r="W17" s="162"/>
      <c r="X17" s="149">
        <f t="shared" si="7"/>
        <v>46848</v>
      </c>
      <c r="Y17" s="5" t="s">
        <v>27</v>
      </c>
      <c r="Z17" s="162"/>
      <c r="AA17" s="149">
        <f t="shared" si="8"/>
        <v>46878</v>
      </c>
      <c r="AB17" s="5" t="s">
        <v>30</v>
      </c>
      <c r="AC17" s="162"/>
      <c r="AD17" s="149">
        <f t="shared" si="9"/>
        <v>46909</v>
      </c>
      <c r="AE17" s="148"/>
      <c r="AF17" s="162"/>
      <c r="AG17" s="149">
        <f t="shared" si="10"/>
        <v>46939</v>
      </c>
      <c r="AH17" s="5" t="s">
        <v>30</v>
      </c>
      <c r="AI17" s="162"/>
      <c r="AJ17" s="149">
        <f t="shared" si="11"/>
        <v>46970</v>
      </c>
      <c r="AK17" s="148"/>
      <c r="AL17" s="162"/>
      <c r="AM17" s="149">
        <f t="shared" si="12"/>
        <v>47001</v>
      </c>
      <c r="AN17" s="5" t="s">
        <v>28</v>
      </c>
      <c r="AO17" s="168"/>
      <c r="AP17" s="149">
        <f t="shared" si="13"/>
        <v>47031</v>
      </c>
      <c r="AQ17" s="5"/>
    </row>
    <row r="18" spans="2:43" ht="25.2" customHeight="1" x14ac:dyDescent="0.3">
      <c r="B18" s="144"/>
      <c r="C18" s="149">
        <f t="shared" si="0"/>
        <v>46636</v>
      </c>
      <c r="D18" s="5" t="s">
        <v>27</v>
      </c>
      <c r="E18" s="146"/>
      <c r="F18" s="149">
        <f t="shared" si="1"/>
        <v>46666</v>
      </c>
      <c r="G18" s="5" t="s">
        <v>27</v>
      </c>
      <c r="H18" s="147"/>
      <c r="I18" s="149">
        <f t="shared" si="2"/>
        <v>46697</v>
      </c>
      <c r="J18" s="148"/>
      <c r="K18" s="147"/>
      <c r="L18" s="149">
        <f t="shared" si="3"/>
        <v>46727</v>
      </c>
      <c r="M18" s="5" t="s">
        <v>27</v>
      </c>
      <c r="N18" s="166"/>
      <c r="O18" s="149">
        <f t="shared" si="4"/>
        <v>46758</v>
      </c>
      <c r="P18" s="5" t="s">
        <v>30</v>
      </c>
      <c r="Q18" s="162"/>
      <c r="R18" s="149">
        <f t="shared" si="5"/>
        <v>46789</v>
      </c>
      <c r="S18" s="148"/>
      <c r="T18" s="162"/>
      <c r="U18" s="149">
        <f t="shared" si="6"/>
        <v>46818</v>
      </c>
      <c r="V18" s="5" t="s">
        <v>30</v>
      </c>
      <c r="W18" s="162"/>
      <c r="X18" s="149">
        <f t="shared" si="7"/>
        <v>46849</v>
      </c>
      <c r="Y18" s="5" t="s">
        <v>30</v>
      </c>
      <c r="Z18" s="162"/>
      <c r="AA18" s="149">
        <f t="shared" si="8"/>
        <v>46879</v>
      </c>
      <c r="AB18" s="148"/>
      <c r="AC18" s="162"/>
      <c r="AD18" s="149">
        <f t="shared" si="9"/>
        <v>46910</v>
      </c>
      <c r="AE18" s="5" t="s">
        <v>30</v>
      </c>
      <c r="AF18" s="162"/>
      <c r="AG18" s="149">
        <f t="shared" si="10"/>
        <v>46940</v>
      </c>
      <c r="AH18" s="5" t="s">
        <v>30</v>
      </c>
      <c r="AI18" s="162"/>
      <c r="AJ18" s="149">
        <f t="shared" si="11"/>
        <v>46971</v>
      </c>
      <c r="AK18" s="148"/>
      <c r="AL18" s="162"/>
      <c r="AM18" s="149">
        <f t="shared" si="12"/>
        <v>47002</v>
      </c>
      <c r="AN18" s="5" t="s">
        <v>28</v>
      </c>
      <c r="AO18" s="168"/>
      <c r="AP18" s="149">
        <f t="shared" si="13"/>
        <v>47032</v>
      </c>
      <c r="AQ18" s="5"/>
    </row>
    <row r="19" spans="2:43" ht="25.2" customHeight="1" x14ac:dyDescent="0.3">
      <c r="B19" s="150"/>
      <c r="C19" s="149">
        <f t="shared" si="0"/>
        <v>46637</v>
      </c>
      <c r="D19" s="5" t="s">
        <v>27</v>
      </c>
      <c r="E19" s="147"/>
      <c r="F19" s="149">
        <f t="shared" si="1"/>
        <v>46667</v>
      </c>
      <c r="G19" s="5" t="s">
        <v>27</v>
      </c>
      <c r="H19" s="147"/>
      <c r="I19" s="149">
        <f t="shared" si="2"/>
        <v>46698</v>
      </c>
      <c r="J19" s="148"/>
      <c r="K19" s="147"/>
      <c r="L19" s="149">
        <f t="shared" si="3"/>
        <v>46728</v>
      </c>
      <c r="M19" s="5" t="s">
        <v>27</v>
      </c>
      <c r="N19" s="166"/>
      <c r="O19" s="149">
        <f t="shared" si="4"/>
        <v>46759</v>
      </c>
      <c r="P19" s="5" t="s">
        <v>30</v>
      </c>
      <c r="Q19" s="162"/>
      <c r="R19" s="149">
        <f t="shared" si="5"/>
        <v>46790</v>
      </c>
      <c r="S19" s="5" t="s">
        <v>30</v>
      </c>
      <c r="T19" s="162"/>
      <c r="U19" s="149">
        <f t="shared" si="6"/>
        <v>46819</v>
      </c>
      <c r="V19" s="5" t="s">
        <v>30</v>
      </c>
      <c r="W19" s="162"/>
      <c r="X19" s="149">
        <f t="shared" si="7"/>
        <v>46850</v>
      </c>
      <c r="Y19" s="5" t="s">
        <v>30</v>
      </c>
      <c r="Z19" s="162"/>
      <c r="AA19" s="149">
        <f t="shared" si="8"/>
        <v>46880</v>
      </c>
      <c r="AB19" s="148"/>
      <c r="AC19" s="162"/>
      <c r="AD19" s="149">
        <f t="shared" si="9"/>
        <v>46911</v>
      </c>
      <c r="AE19" s="5" t="s">
        <v>27</v>
      </c>
      <c r="AF19" s="162"/>
      <c r="AG19" s="149">
        <f t="shared" si="10"/>
        <v>46941</v>
      </c>
      <c r="AH19" s="5" t="s">
        <v>30</v>
      </c>
      <c r="AI19" s="162"/>
      <c r="AJ19" s="149">
        <f t="shared" si="11"/>
        <v>46972</v>
      </c>
      <c r="AK19" s="5" t="s">
        <v>30</v>
      </c>
      <c r="AL19" s="162"/>
      <c r="AM19" s="149">
        <f t="shared" si="12"/>
        <v>47003</v>
      </c>
      <c r="AN19" s="5" t="s">
        <v>28</v>
      </c>
      <c r="AO19" s="168"/>
      <c r="AP19" s="149">
        <f t="shared" si="13"/>
        <v>47033</v>
      </c>
      <c r="AQ19" s="148"/>
    </row>
    <row r="20" spans="2:43" ht="25.2" customHeight="1" x14ac:dyDescent="0.3">
      <c r="B20" s="150"/>
      <c r="C20" s="149">
        <f t="shared" si="0"/>
        <v>46638</v>
      </c>
      <c r="D20" s="5" t="s">
        <v>27</v>
      </c>
      <c r="E20" s="147"/>
      <c r="F20" s="149">
        <f t="shared" si="1"/>
        <v>46668</v>
      </c>
      <c r="G20" s="5" t="s">
        <v>27</v>
      </c>
      <c r="H20" s="147"/>
      <c r="I20" s="149">
        <f t="shared" si="2"/>
        <v>46699</v>
      </c>
      <c r="J20" s="5" t="s">
        <v>27</v>
      </c>
      <c r="K20" s="147"/>
      <c r="L20" s="149">
        <f t="shared" si="3"/>
        <v>46729</v>
      </c>
      <c r="M20" s="5" t="s">
        <v>27</v>
      </c>
      <c r="N20" s="166"/>
      <c r="O20" s="149">
        <f t="shared" si="4"/>
        <v>46760</v>
      </c>
      <c r="P20" s="148"/>
      <c r="Q20" s="162"/>
      <c r="R20" s="149">
        <f t="shared" si="5"/>
        <v>46791</v>
      </c>
      <c r="S20" s="5" t="s">
        <v>30</v>
      </c>
      <c r="T20" s="162"/>
      <c r="U20" s="149">
        <f t="shared" si="6"/>
        <v>46820</v>
      </c>
      <c r="V20" s="5" t="s">
        <v>27</v>
      </c>
      <c r="W20" s="162"/>
      <c r="X20" s="149">
        <f t="shared" si="7"/>
        <v>46851</v>
      </c>
      <c r="Y20" s="148"/>
      <c r="Z20" s="162"/>
      <c r="AA20" s="149">
        <f t="shared" si="8"/>
        <v>46881</v>
      </c>
      <c r="AB20" s="148"/>
      <c r="AC20" s="162"/>
      <c r="AD20" s="149">
        <f t="shared" si="9"/>
        <v>46912</v>
      </c>
      <c r="AE20" s="5" t="s">
        <v>30</v>
      </c>
      <c r="AF20" s="162"/>
      <c r="AG20" s="149">
        <f t="shared" si="10"/>
        <v>46942</v>
      </c>
      <c r="AH20" s="148"/>
      <c r="AI20" s="162"/>
      <c r="AJ20" s="149">
        <f t="shared" si="11"/>
        <v>46973</v>
      </c>
      <c r="AK20" s="5" t="s">
        <v>30</v>
      </c>
      <c r="AL20" s="162"/>
      <c r="AM20" s="149">
        <f t="shared" si="12"/>
        <v>47004</v>
      </c>
      <c r="AN20" s="5" t="s">
        <v>28</v>
      </c>
      <c r="AO20" s="168"/>
      <c r="AP20" s="149">
        <f t="shared" si="13"/>
        <v>47034</v>
      </c>
      <c r="AQ20" s="148"/>
    </row>
    <row r="21" spans="2:43" ht="25.2" customHeight="1" x14ac:dyDescent="0.3">
      <c r="B21" s="150"/>
      <c r="C21" s="149">
        <f t="shared" si="0"/>
        <v>46639</v>
      </c>
      <c r="D21" s="5" t="s">
        <v>27</v>
      </c>
      <c r="E21" s="147"/>
      <c r="F21" s="149">
        <f t="shared" si="1"/>
        <v>46669</v>
      </c>
      <c r="G21" s="148"/>
      <c r="H21" s="147"/>
      <c r="I21" s="149">
        <f t="shared" si="2"/>
        <v>46700</v>
      </c>
      <c r="J21" s="5" t="s">
        <v>27</v>
      </c>
      <c r="K21" s="147"/>
      <c r="L21" s="149">
        <f t="shared" si="3"/>
        <v>46730</v>
      </c>
      <c r="M21" s="5" t="s">
        <v>27</v>
      </c>
      <c r="N21" s="166"/>
      <c r="O21" s="149">
        <f t="shared" si="4"/>
        <v>46761</v>
      </c>
      <c r="P21" s="148"/>
      <c r="Q21" s="162"/>
      <c r="R21" s="149">
        <f t="shared" si="5"/>
        <v>46792</v>
      </c>
      <c r="S21" s="5" t="s">
        <v>27</v>
      </c>
      <c r="T21" s="162"/>
      <c r="U21" s="149">
        <f t="shared" si="6"/>
        <v>46821</v>
      </c>
      <c r="V21" s="5" t="s">
        <v>30</v>
      </c>
      <c r="W21" s="162"/>
      <c r="X21" s="149">
        <f t="shared" si="7"/>
        <v>46852</v>
      </c>
      <c r="Y21" s="148"/>
      <c r="Z21" s="162"/>
      <c r="AA21" s="149">
        <f t="shared" si="8"/>
        <v>46882</v>
      </c>
      <c r="AB21" s="5" t="s">
        <v>30</v>
      </c>
      <c r="AC21" s="162"/>
      <c r="AD21" s="149">
        <f t="shared" si="9"/>
        <v>46913</v>
      </c>
      <c r="AE21" s="5" t="s">
        <v>30</v>
      </c>
      <c r="AF21" s="162"/>
      <c r="AG21" s="149">
        <f t="shared" si="10"/>
        <v>46943</v>
      </c>
      <c r="AH21" s="148"/>
      <c r="AI21" s="162"/>
      <c r="AJ21" s="149">
        <f t="shared" si="11"/>
        <v>46974</v>
      </c>
      <c r="AK21" s="5" t="s">
        <v>30</v>
      </c>
      <c r="AL21" s="162"/>
      <c r="AM21" s="149">
        <f t="shared" si="12"/>
        <v>47005</v>
      </c>
      <c r="AN21" s="148"/>
      <c r="AO21" s="168"/>
      <c r="AP21" s="149">
        <f t="shared" si="13"/>
        <v>47035</v>
      </c>
      <c r="AQ21" s="5"/>
    </row>
    <row r="22" spans="2:43" ht="25.2" customHeight="1" x14ac:dyDescent="0.3">
      <c r="B22" s="150"/>
      <c r="C22" s="149">
        <f t="shared" si="0"/>
        <v>46640</v>
      </c>
      <c r="D22" s="5" t="s">
        <v>27</v>
      </c>
      <c r="E22" s="147"/>
      <c r="F22" s="149">
        <f t="shared" si="1"/>
        <v>46670</v>
      </c>
      <c r="G22" s="148"/>
      <c r="H22" s="147"/>
      <c r="I22" s="149">
        <f t="shared" si="2"/>
        <v>46701</v>
      </c>
      <c r="J22" s="5" t="s">
        <v>27</v>
      </c>
      <c r="K22" s="147"/>
      <c r="L22" s="149">
        <f t="shared" si="3"/>
        <v>46731</v>
      </c>
      <c r="M22" s="5" t="s">
        <v>27</v>
      </c>
      <c r="N22" s="166"/>
      <c r="O22" s="149">
        <f t="shared" si="4"/>
        <v>46762</v>
      </c>
      <c r="P22" s="5" t="s">
        <v>28</v>
      </c>
      <c r="Q22" s="162"/>
      <c r="R22" s="149">
        <f t="shared" si="5"/>
        <v>46793</v>
      </c>
      <c r="S22" s="5" t="s">
        <v>30</v>
      </c>
      <c r="T22" s="162"/>
      <c r="U22" s="149">
        <f t="shared" si="6"/>
        <v>46822</v>
      </c>
      <c r="V22" s="5" t="s">
        <v>30</v>
      </c>
      <c r="W22" s="162"/>
      <c r="X22" s="149">
        <f t="shared" si="7"/>
        <v>46853</v>
      </c>
      <c r="Y22" s="5" t="s">
        <v>30</v>
      </c>
      <c r="Z22" s="162"/>
      <c r="AA22" s="149">
        <f t="shared" si="8"/>
        <v>46883</v>
      </c>
      <c r="AB22" s="5" t="s">
        <v>27</v>
      </c>
      <c r="AC22" s="162"/>
      <c r="AD22" s="149">
        <f t="shared" si="9"/>
        <v>46914</v>
      </c>
      <c r="AE22" s="148"/>
      <c r="AF22" s="162"/>
      <c r="AG22" s="149">
        <f t="shared" si="10"/>
        <v>46944</v>
      </c>
      <c r="AH22" s="5" t="s">
        <v>30</v>
      </c>
      <c r="AI22" s="162"/>
      <c r="AJ22" s="149">
        <f t="shared" si="11"/>
        <v>46975</v>
      </c>
      <c r="AK22" s="5" t="s">
        <v>30</v>
      </c>
      <c r="AL22" s="162"/>
      <c r="AM22" s="149">
        <f t="shared" si="12"/>
        <v>47006</v>
      </c>
      <c r="AN22" s="148"/>
      <c r="AO22" s="168"/>
      <c r="AP22" s="149">
        <f t="shared" si="13"/>
        <v>47036</v>
      </c>
      <c r="AQ22" s="5"/>
    </row>
    <row r="23" spans="2:43" ht="25.2" customHeight="1" x14ac:dyDescent="0.3">
      <c r="B23" s="150"/>
      <c r="C23" s="149">
        <f t="shared" si="0"/>
        <v>46641</v>
      </c>
      <c r="D23" s="148"/>
      <c r="E23" s="147"/>
      <c r="F23" s="149">
        <f t="shared" si="1"/>
        <v>46671</v>
      </c>
      <c r="G23" s="5" t="s">
        <v>27</v>
      </c>
      <c r="H23" s="147"/>
      <c r="I23" s="149">
        <f t="shared" si="2"/>
        <v>46702</v>
      </c>
      <c r="J23" s="148"/>
      <c r="K23" s="147"/>
      <c r="L23" s="149">
        <f t="shared" si="3"/>
        <v>46732</v>
      </c>
      <c r="M23" s="148"/>
      <c r="N23" s="166"/>
      <c r="O23" s="149">
        <f t="shared" si="4"/>
        <v>46763</v>
      </c>
      <c r="P23" s="5" t="s">
        <v>28</v>
      </c>
      <c r="Q23" s="162"/>
      <c r="R23" s="149">
        <f t="shared" si="5"/>
        <v>46794</v>
      </c>
      <c r="S23" s="5" t="s">
        <v>30</v>
      </c>
      <c r="T23" s="162"/>
      <c r="U23" s="149">
        <f t="shared" si="6"/>
        <v>46823</v>
      </c>
      <c r="V23" s="148"/>
      <c r="W23" s="162"/>
      <c r="X23" s="149">
        <f t="shared" si="7"/>
        <v>46854</v>
      </c>
      <c r="Y23" s="5" t="s">
        <v>30</v>
      </c>
      <c r="Z23" s="162"/>
      <c r="AA23" s="149">
        <f t="shared" si="8"/>
        <v>46884</v>
      </c>
      <c r="AB23" s="5" t="s">
        <v>30</v>
      </c>
      <c r="AC23" s="162"/>
      <c r="AD23" s="149">
        <f t="shared" si="9"/>
        <v>46915</v>
      </c>
      <c r="AE23" s="148"/>
      <c r="AF23" s="162"/>
      <c r="AG23" s="149">
        <f t="shared" si="10"/>
        <v>46945</v>
      </c>
      <c r="AH23" s="5" t="s">
        <v>30</v>
      </c>
      <c r="AI23" s="162"/>
      <c r="AJ23" s="149">
        <f t="shared" si="11"/>
        <v>46976</v>
      </c>
      <c r="AK23" s="5" t="s">
        <v>30</v>
      </c>
      <c r="AL23" s="162"/>
      <c r="AM23" s="149">
        <f t="shared" si="12"/>
        <v>47007</v>
      </c>
      <c r="AN23" s="5"/>
      <c r="AO23" s="168"/>
      <c r="AP23" s="149">
        <f t="shared" si="13"/>
        <v>47037</v>
      </c>
      <c r="AQ23" s="5"/>
    </row>
    <row r="24" spans="2:43" ht="25.2" customHeight="1" x14ac:dyDescent="0.3">
      <c r="B24" s="150"/>
      <c r="C24" s="149">
        <f t="shared" si="0"/>
        <v>46642</v>
      </c>
      <c r="D24" s="148"/>
      <c r="E24" s="147"/>
      <c r="F24" s="145">
        <f t="shared" si="1"/>
        <v>46672</v>
      </c>
      <c r="G24" s="5" t="s">
        <v>27</v>
      </c>
      <c r="H24" s="147"/>
      <c r="I24" s="149">
        <f t="shared" si="2"/>
        <v>46703</v>
      </c>
      <c r="J24" s="5" t="s">
        <v>27</v>
      </c>
      <c r="K24" s="147"/>
      <c r="L24" s="149">
        <f t="shared" si="3"/>
        <v>46733</v>
      </c>
      <c r="M24" s="148"/>
      <c r="N24" s="166"/>
      <c r="O24" s="149">
        <f t="shared" si="4"/>
        <v>46764</v>
      </c>
      <c r="P24" s="5" t="s">
        <v>28</v>
      </c>
      <c r="Q24" s="162"/>
      <c r="R24" s="149">
        <f t="shared" si="5"/>
        <v>46795</v>
      </c>
      <c r="S24" s="148"/>
      <c r="T24" s="162"/>
      <c r="U24" s="149">
        <f t="shared" si="6"/>
        <v>46824</v>
      </c>
      <c r="V24" s="148"/>
      <c r="W24" s="162"/>
      <c r="X24" s="149">
        <f t="shared" si="7"/>
        <v>46855</v>
      </c>
      <c r="Y24" s="5" t="s">
        <v>27</v>
      </c>
      <c r="Z24" s="162"/>
      <c r="AA24" s="149">
        <f t="shared" si="8"/>
        <v>46885</v>
      </c>
      <c r="AB24" s="5" t="s">
        <v>30</v>
      </c>
      <c r="AC24" s="162"/>
      <c r="AD24" s="151">
        <f t="shared" si="9"/>
        <v>46916</v>
      </c>
      <c r="AE24" s="5" t="s">
        <v>30</v>
      </c>
      <c r="AF24" s="162"/>
      <c r="AG24" s="149">
        <f t="shared" si="10"/>
        <v>46946</v>
      </c>
      <c r="AH24" s="5" t="s">
        <v>30</v>
      </c>
      <c r="AI24" s="162"/>
      <c r="AJ24" s="149">
        <f t="shared" si="11"/>
        <v>46977</v>
      </c>
      <c r="AK24" s="148"/>
      <c r="AL24" s="162"/>
      <c r="AM24" s="149">
        <f t="shared" si="12"/>
        <v>47008</v>
      </c>
      <c r="AN24" s="5"/>
      <c r="AO24" s="168"/>
      <c r="AP24" s="149">
        <f t="shared" si="13"/>
        <v>47038</v>
      </c>
      <c r="AQ24" s="5"/>
    </row>
    <row r="25" spans="2:43" ht="25.2" customHeight="1" x14ac:dyDescent="0.3">
      <c r="B25" s="150"/>
      <c r="C25" s="149">
        <f t="shared" si="0"/>
        <v>46643</v>
      </c>
      <c r="D25" s="5" t="s">
        <v>27</v>
      </c>
      <c r="E25" s="147"/>
      <c r="F25" s="145">
        <f t="shared" si="1"/>
        <v>46673</v>
      </c>
      <c r="G25" s="17" t="s">
        <v>27</v>
      </c>
      <c r="H25" s="147"/>
      <c r="I25" s="149">
        <f t="shared" si="2"/>
        <v>46704</v>
      </c>
      <c r="J25" s="148"/>
      <c r="K25" s="147"/>
      <c r="L25" s="149">
        <f t="shared" si="3"/>
        <v>46734</v>
      </c>
      <c r="M25" s="5" t="s">
        <v>28</v>
      </c>
      <c r="N25" s="166"/>
      <c r="O25" s="149">
        <f t="shared" si="4"/>
        <v>46765</v>
      </c>
      <c r="P25" s="5" t="s">
        <v>28</v>
      </c>
      <c r="Q25" s="162"/>
      <c r="R25" s="149">
        <f t="shared" si="5"/>
        <v>46796</v>
      </c>
      <c r="S25" s="148"/>
      <c r="T25" s="162"/>
      <c r="U25" s="149">
        <f t="shared" si="6"/>
        <v>46825</v>
      </c>
      <c r="V25" s="5" t="s">
        <v>30</v>
      </c>
      <c r="W25" s="162"/>
      <c r="X25" s="149">
        <f t="shared" si="7"/>
        <v>46856</v>
      </c>
      <c r="Y25" s="5" t="s">
        <v>30</v>
      </c>
      <c r="Z25" s="162"/>
      <c r="AA25" s="149">
        <f t="shared" si="8"/>
        <v>46886</v>
      </c>
      <c r="AB25" s="148"/>
      <c r="AC25" s="162"/>
      <c r="AD25" s="145">
        <f t="shared" si="9"/>
        <v>46917</v>
      </c>
      <c r="AE25" s="5" t="s">
        <v>30</v>
      </c>
      <c r="AF25" s="162"/>
      <c r="AG25" s="149">
        <f t="shared" si="10"/>
        <v>46947</v>
      </c>
      <c r="AH25" s="5" t="s">
        <v>30</v>
      </c>
      <c r="AI25" s="162"/>
      <c r="AJ25" s="149">
        <f t="shared" si="11"/>
        <v>46978</v>
      </c>
      <c r="AK25" s="148"/>
      <c r="AL25" s="162"/>
      <c r="AM25" s="149">
        <f t="shared" si="12"/>
        <v>47009</v>
      </c>
      <c r="AN25" s="5"/>
      <c r="AO25" s="168"/>
      <c r="AP25" s="149">
        <f t="shared" si="13"/>
        <v>47039</v>
      </c>
      <c r="AQ25" s="5"/>
    </row>
    <row r="26" spans="2:43" ht="25.2" customHeight="1" x14ac:dyDescent="0.3">
      <c r="B26" s="150"/>
      <c r="C26" s="149">
        <f t="shared" si="0"/>
        <v>46644</v>
      </c>
      <c r="D26" s="5" t="s">
        <v>27</v>
      </c>
      <c r="E26" s="147"/>
      <c r="F26" s="145">
        <f t="shared" si="1"/>
        <v>46674</v>
      </c>
      <c r="G26" s="5" t="s">
        <v>27</v>
      </c>
      <c r="H26" s="147"/>
      <c r="I26" s="149">
        <f t="shared" si="2"/>
        <v>46705</v>
      </c>
      <c r="J26" s="148"/>
      <c r="K26" s="147"/>
      <c r="L26" s="149">
        <f t="shared" si="3"/>
        <v>46735</v>
      </c>
      <c r="M26" s="5" t="s">
        <v>28</v>
      </c>
      <c r="N26" s="166"/>
      <c r="O26" s="149">
        <f t="shared" si="4"/>
        <v>46766</v>
      </c>
      <c r="P26" s="5" t="s">
        <v>28</v>
      </c>
      <c r="Q26" s="162"/>
      <c r="R26" s="149">
        <f t="shared" si="5"/>
        <v>46797</v>
      </c>
      <c r="S26" s="5" t="s">
        <v>30</v>
      </c>
      <c r="T26" s="162"/>
      <c r="U26" s="149">
        <f t="shared" si="6"/>
        <v>46826</v>
      </c>
      <c r="V26" s="5" t="s">
        <v>30</v>
      </c>
      <c r="W26" s="162"/>
      <c r="X26" s="149">
        <f t="shared" si="7"/>
        <v>46857</v>
      </c>
      <c r="Y26" s="5" t="s">
        <v>30</v>
      </c>
      <c r="Z26" s="162"/>
      <c r="AA26" s="149">
        <f t="shared" si="8"/>
        <v>46887</v>
      </c>
      <c r="AB26" s="148"/>
      <c r="AC26" s="162"/>
      <c r="AD26" s="149">
        <f t="shared" si="9"/>
        <v>46918</v>
      </c>
      <c r="AE26" s="5" t="s">
        <v>27</v>
      </c>
      <c r="AF26" s="162"/>
      <c r="AG26" s="149">
        <f t="shared" si="10"/>
        <v>46948</v>
      </c>
      <c r="AH26" s="148"/>
      <c r="AI26" s="162"/>
      <c r="AJ26" s="149">
        <f t="shared" si="11"/>
        <v>46979</v>
      </c>
      <c r="AK26" s="5" t="s">
        <v>30</v>
      </c>
      <c r="AL26" s="162"/>
      <c r="AM26" s="149">
        <f t="shared" si="12"/>
        <v>47010</v>
      </c>
      <c r="AN26" s="5"/>
      <c r="AO26" s="168"/>
      <c r="AP26" s="149">
        <f t="shared" si="13"/>
        <v>47040</v>
      </c>
      <c r="AQ26" s="148"/>
    </row>
    <row r="27" spans="2:43" ht="25.2" customHeight="1" x14ac:dyDescent="0.3">
      <c r="B27" s="150"/>
      <c r="C27" s="149">
        <f t="shared" si="0"/>
        <v>46645</v>
      </c>
      <c r="D27" s="5" t="s">
        <v>27</v>
      </c>
      <c r="E27" s="147"/>
      <c r="F27" s="149">
        <f t="shared" si="1"/>
        <v>46675</v>
      </c>
      <c r="G27" s="5" t="s">
        <v>27</v>
      </c>
      <c r="H27" s="147"/>
      <c r="I27" s="149">
        <f t="shared" si="2"/>
        <v>46706</v>
      </c>
      <c r="J27" s="5" t="s">
        <v>27</v>
      </c>
      <c r="K27" s="147"/>
      <c r="L27" s="149">
        <f t="shared" si="3"/>
        <v>46736</v>
      </c>
      <c r="M27" s="5" t="s">
        <v>28</v>
      </c>
      <c r="N27" s="166"/>
      <c r="O27" s="149">
        <f t="shared" si="4"/>
        <v>46767</v>
      </c>
      <c r="P27" s="148"/>
      <c r="Q27" s="162"/>
      <c r="R27" s="149">
        <f t="shared" si="5"/>
        <v>46798</v>
      </c>
      <c r="S27" s="5" t="s">
        <v>30</v>
      </c>
      <c r="T27" s="162"/>
      <c r="U27" s="149">
        <f t="shared" si="6"/>
        <v>46827</v>
      </c>
      <c r="V27" s="5" t="s">
        <v>27</v>
      </c>
      <c r="W27" s="162"/>
      <c r="X27" s="149">
        <f t="shared" si="7"/>
        <v>46858</v>
      </c>
      <c r="Y27" s="148"/>
      <c r="Z27" s="162"/>
      <c r="AA27" s="149">
        <f t="shared" si="8"/>
        <v>46888</v>
      </c>
      <c r="AB27" s="5" t="s">
        <v>30</v>
      </c>
      <c r="AC27" s="162"/>
      <c r="AD27" s="149">
        <f t="shared" si="9"/>
        <v>46919</v>
      </c>
      <c r="AE27" s="5" t="s">
        <v>30</v>
      </c>
      <c r="AF27" s="162"/>
      <c r="AG27" s="149">
        <f t="shared" si="10"/>
        <v>46949</v>
      </c>
      <c r="AH27" s="148"/>
      <c r="AI27" s="162"/>
      <c r="AJ27" s="149">
        <f t="shared" si="11"/>
        <v>46980</v>
      </c>
      <c r="AK27" s="148"/>
      <c r="AL27" s="162"/>
      <c r="AM27" s="149">
        <f t="shared" si="12"/>
        <v>47011</v>
      </c>
      <c r="AN27" s="5"/>
      <c r="AO27" s="168"/>
      <c r="AP27" s="149">
        <f t="shared" si="13"/>
        <v>47041</v>
      </c>
      <c r="AQ27" s="148"/>
    </row>
    <row r="28" spans="2:43" ht="25.2" customHeight="1" x14ac:dyDescent="0.3">
      <c r="B28" s="150"/>
      <c r="C28" s="149">
        <f t="shared" si="0"/>
        <v>46646</v>
      </c>
      <c r="D28" s="5" t="s">
        <v>27</v>
      </c>
      <c r="E28" s="147"/>
      <c r="F28" s="149">
        <f t="shared" si="1"/>
        <v>46676</v>
      </c>
      <c r="G28" s="148"/>
      <c r="H28" s="147"/>
      <c r="I28" s="149">
        <f t="shared" si="2"/>
        <v>46707</v>
      </c>
      <c r="J28" s="5" t="s">
        <v>27</v>
      </c>
      <c r="K28" s="147"/>
      <c r="L28" s="149">
        <f t="shared" si="3"/>
        <v>46737</v>
      </c>
      <c r="M28" s="5" t="s">
        <v>28</v>
      </c>
      <c r="N28" s="166"/>
      <c r="O28" s="149">
        <f t="shared" si="4"/>
        <v>46768</v>
      </c>
      <c r="P28" s="148"/>
      <c r="Q28" s="162"/>
      <c r="R28" s="149">
        <f t="shared" si="5"/>
        <v>46799</v>
      </c>
      <c r="S28" s="5" t="s">
        <v>27</v>
      </c>
      <c r="T28" s="162"/>
      <c r="U28" s="149">
        <f t="shared" si="6"/>
        <v>46828</v>
      </c>
      <c r="V28" s="5" t="s">
        <v>30</v>
      </c>
      <c r="W28" s="162"/>
      <c r="X28" s="149">
        <f t="shared" si="7"/>
        <v>46859</v>
      </c>
      <c r="Y28" s="148"/>
      <c r="Z28" s="162"/>
      <c r="AA28" s="149">
        <f t="shared" si="8"/>
        <v>46889</v>
      </c>
      <c r="AB28" s="5" t="s">
        <v>30</v>
      </c>
      <c r="AC28" s="162"/>
      <c r="AD28" s="149">
        <f t="shared" si="9"/>
        <v>46920</v>
      </c>
      <c r="AE28" s="5" t="s">
        <v>30</v>
      </c>
      <c r="AF28" s="162"/>
      <c r="AG28" s="149">
        <f t="shared" si="10"/>
        <v>46950</v>
      </c>
      <c r="AH28" s="148"/>
      <c r="AI28" s="162"/>
      <c r="AJ28" s="149">
        <f t="shared" si="11"/>
        <v>46981</v>
      </c>
      <c r="AK28" s="5" t="s">
        <v>30</v>
      </c>
      <c r="AL28" s="162"/>
      <c r="AM28" s="149">
        <f t="shared" si="12"/>
        <v>47012</v>
      </c>
      <c r="AN28" s="148"/>
      <c r="AO28" s="168"/>
      <c r="AP28" s="149">
        <f t="shared" si="13"/>
        <v>47042</v>
      </c>
      <c r="AQ28" s="5"/>
    </row>
    <row r="29" spans="2:43" ht="25.2" customHeight="1" x14ac:dyDescent="0.3">
      <c r="B29" s="150"/>
      <c r="C29" s="149">
        <f t="shared" si="0"/>
        <v>46647</v>
      </c>
      <c r="D29" s="5" t="s">
        <v>27</v>
      </c>
      <c r="E29" s="147"/>
      <c r="F29" s="149">
        <f t="shared" si="1"/>
        <v>46677</v>
      </c>
      <c r="G29" s="148"/>
      <c r="H29" s="147"/>
      <c r="I29" s="149">
        <f t="shared" si="2"/>
        <v>46708</v>
      </c>
      <c r="J29" s="5" t="s">
        <v>27</v>
      </c>
      <c r="K29" s="147"/>
      <c r="L29" s="149">
        <f t="shared" si="3"/>
        <v>46738</v>
      </c>
      <c r="M29" s="5" t="s">
        <v>28</v>
      </c>
      <c r="N29" s="166"/>
      <c r="O29" s="149">
        <f t="shared" si="4"/>
        <v>46769</v>
      </c>
      <c r="P29" s="5" t="s">
        <v>30</v>
      </c>
      <c r="Q29" s="162"/>
      <c r="R29" s="149">
        <f t="shared" si="5"/>
        <v>46800</v>
      </c>
      <c r="S29" s="5" t="s">
        <v>30</v>
      </c>
      <c r="T29" s="162"/>
      <c r="U29" s="149">
        <f t="shared" si="6"/>
        <v>46829</v>
      </c>
      <c r="V29" s="5" t="s">
        <v>30</v>
      </c>
      <c r="W29" s="162"/>
      <c r="X29" s="149">
        <f t="shared" si="7"/>
        <v>46860</v>
      </c>
      <c r="Y29" s="148"/>
      <c r="Z29" s="162"/>
      <c r="AA29" s="149">
        <f t="shared" si="8"/>
        <v>46890</v>
      </c>
      <c r="AB29" s="5" t="s">
        <v>27</v>
      </c>
      <c r="AC29" s="162"/>
      <c r="AD29" s="149">
        <f t="shared" si="9"/>
        <v>46921</v>
      </c>
      <c r="AE29" s="148"/>
      <c r="AF29" s="162"/>
      <c r="AG29" s="149">
        <f t="shared" si="10"/>
        <v>46951</v>
      </c>
      <c r="AH29" s="5" t="s">
        <v>30</v>
      </c>
      <c r="AI29" s="162"/>
      <c r="AJ29" s="149">
        <f t="shared" si="11"/>
        <v>46982</v>
      </c>
      <c r="AK29" s="5" t="s">
        <v>30</v>
      </c>
      <c r="AL29" s="162"/>
      <c r="AM29" s="149">
        <f t="shared" si="12"/>
        <v>47013</v>
      </c>
      <c r="AN29" s="148"/>
      <c r="AO29" s="168"/>
      <c r="AP29" s="149">
        <f t="shared" si="13"/>
        <v>47043</v>
      </c>
      <c r="AQ29" s="5"/>
    </row>
    <row r="30" spans="2:43" ht="25.2" customHeight="1" x14ac:dyDescent="0.3">
      <c r="B30" s="150"/>
      <c r="C30" s="149">
        <f t="shared" si="0"/>
        <v>46648</v>
      </c>
      <c r="D30" s="148"/>
      <c r="E30" s="147"/>
      <c r="F30" s="145">
        <f t="shared" si="1"/>
        <v>46678</v>
      </c>
      <c r="G30" s="5" t="s">
        <v>30</v>
      </c>
      <c r="H30" s="147"/>
      <c r="I30" s="149">
        <f t="shared" si="2"/>
        <v>46709</v>
      </c>
      <c r="J30" s="5" t="s">
        <v>27</v>
      </c>
      <c r="K30" s="147"/>
      <c r="L30" s="149">
        <f t="shared" si="3"/>
        <v>46739</v>
      </c>
      <c r="M30" s="148"/>
      <c r="N30" s="166"/>
      <c r="O30" s="149">
        <f t="shared" si="4"/>
        <v>46770</v>
      </c>
      <c r="P30" s="5" t="s">
        <v>30</v>
      </c>
      <c r="Q30" s="162"/>
      <c r="R30" s="149">
        <f t="shared" si="5"/>
        <v>46801</v>
      </c>
      <c r="S30" s="5" t="s">
        <v>30</v>
      </c>
      <c r="T30" s="162"/>
      <c r="U30" s="149">
        <f t="shared" si="6"/>
        <v>46830</v>
      </c>
      <c r="V30" s="148"/>
      <c r="W30" s="162"/>
      <c r="X30" s="149">
        <f t="shared" si="7"/>
        <v>46861</v>
      </c>
      <c r="Y30" s="5" t="s">
        <v>30</v>
      </c>
      <c r="Z30" s="162"/>
      <c r="AA30" s="149">
        <f t="shared" si="8"/>
        <v>46891</v>
      </c>
      <c r="AB30" s="5" t="s">
        <v>30</v>
      </c>
      <c r="AC30" s="162"/>
      <c r="AD30" s="149">
        <f t="shared" si="9"/>
        <v>46922</v>
      </c>
      <c r="AE30" s="148"/>
      <c r="AF30" s="162"/>
      <c r="AG30" s="149">
        <f t="shared" si="10"/>
        <v>46952</v>
      </c>
      <c r="AH30" s="5" t="s">
        <v>30</v>
      </c>
      <c r="AI30" s="162"/>
      <c r="AJ30" s="149">
        <f t="shared" si="11"/>
        <v>46983</v>
      </c>
      <c r="AK30" s="5" t="s">
        <v>30</v>
      </c>
      <c r="AL30" s="162"/>
      <c r="AM30" s="149">
        <f t="shared" si="12"/>
        <v>47014</v>
      </c>
      <c r="AN30" s="5"/>
      <c r="AO30" s="168"/>
      <c r="AP30" s="149">
        <f t="shared" si="13"/>
        <v>47044</v>
      </c>
      <c r="AQ30" s="5"/>
    </row>
    <row r="31" spans="2:43" ht="25.2" customHeight="1" x14ac:dyDescent="0.3">
      <c r="B31" s="150"/>
      <c r="C31" s="149">
        <f t="shared" si="0"/>
        <v>46649</v>
      </c>
      <c r="D31" s="148"/>
      <c r="E31" s="147"/>
      <c r="F31" s="149">
        <f t="shared" si="1"/>
        <v>46679</v>
      </c>
      <c r="G31" s="5" t="s">
        <v>30</v>
      </c>
      <c r="H31" s="147"/>
      <c r="I31" s="149">
        <f t="shared" si="2"/>
        <v>46710</v>
      </c>
      <c r="J31" s="5" t="s">
        <v>27</v>
      </c>
      <c r="K31" s="147"/>
      <c r="L31" s="149">
        <f t="shared" si="3"/>
        <v>46740</v>
      </c>
      <c r="M31" s="148"/>
      <c r="N31" s="166"/>
      <c r="O31" s="149">
        <f t="shared" si="4"/>
        <v>46771</v>
      </c>
      <c r="P31" s="5" t="s">
        <v>30</v>
      </c>
      <c r="Q31" s="162"/>
      <c r="R31" s="149">
        <f t="shared" si="5"/>
        <v>46802</v>
      </c>
      <c r="S31" s="148"/>
      <c r="T31" s="162"/>
      <c r="U31" s="149">
        <f t="shared" si="6"/>
        <v>46831</v>
      </c>
      <c r="V31" s="148"/>
      <c r="W31" s="162"/>
      <c r="X31" s="149">
        <f t="shared" si="7"/>
        <v>46862</v>
      </c>
      <c r="Y31" s="5" t="s">
        <v>27</v>
      </c>
      <c r="Z31" s="162"/>
      <c r="AA31" s="149">
        <f t="shared" si="8"/>
        <v>46892</v>
      </c>
      <c r="AB31" s="5" t="s">
        <v>30</v>
      </c>
      <c r="AC31" s="162"/>
      <c r="AD31" s="149">
        <f t="shared" si="9"/>
        <v>46923</v>
      </c>
      <c r="AE31" s="5" t="s">
        <v>30</v>
      </c>
      <c r="AF31" s="162"/>
      <c r="AG31" s="149">
        <f t="shared" si="10"/>
        <v>46953</v>
      </c>
      <c r="AH31" s="5" t="s">
        <v>30</v>
      </c>
      <c r="AI31" s="162"/>
      <c r="AJ31" s="149">
        <f t="shared" si="11"/>
        <v>46984</v>
      </c>
      <c r="AK31" s="148"/>
      <c r="AL31" s="162"/>
      <c r="AM31" s="149">
        <f t="shared" si="12"/>
        <v>47015</v>
      </c>
      <c r="AN31" s="5"/>
      <c r="AO31" s="168"/>
      <c r="AP31" s="149">
        <f t="shared" si="13"/>
        <v>47045</v>
      </c>
      <c r="AQ31" s="5"/>
    </row>
    <row r="32" spans="2:43" ht="25.2" customHeight="1" x14ac:dyDescent="0.3">
      <c r="B32" s="150"/>
      <c r="C32" s="149">
        <f t="shared" si="0"/>
        <v>46650</v>
      </c>
      <c r="D32" s="5" t="s">
        <v>27</v>
      </c>
      <c r="E32" s="147"/>
      <c r="F32" s="149">
        <f t="shared" si="1"/>
        <v>46680</v>
      </c>
      <c r="G32" s="5" t="s">
        <v>30</v>
      </c>
      <c r="H32" s="147"/>
      <c r="I32" s="149">
        <f t="shared" si="2"/>
        <v>46711</v>
      </c>
      <c r="J32" s="148"/>
      <c r="K32" s="147"/>
      <c r="L32" s="149">
        <f t="shared" si="3"/>
        <v>46741</v>
      </c>
      <c r="M32" s="5" t="s">
        <v>30</v>
      </c>
      <c r="N32" s="166"/>
      <c r="O32" s="149">
        <f t="shared" si="4"/>
        <v>46772</v>
      </c>
      <c r="P32" s="5" t="s">
        <v>30</v>
      </c>
      <c r="Q32" s="162"/>
      <c r="R32" s="149">
        <f t="shared" si="5"/>
        <v>46803</v>
      </c>
      <c r="S32" s="148"/>
      <c r="T32" s="162"/>
      <c r="U32" s="149">
        <f t="shared" si="6"/>
        <v>46832</v>
      </c>
      <c r="V32" s="5" t="s">
        <v>30</v>
      </c>
      <c r="W32" s="162"/>
      <c r="X32" s="149">
        <f t="shared" si="7"/>
        <v>46863</v>
      </c>
      <c r="Y32" s="5" t="s">
        <v>30</v>
      </c>
      <c r="Z32" s="162"/>
      <c r="AA32" s="149">
        <f t="shared" si="8"/>
        <v>46893</v>
      </c>
      <c r="AB32" s="148"/>
      <c r="AC32" s="162"/>
      <c r="AD32" s="149">
        <f t="shared" si="9"/>
        <v>46924</v>
      </c>
      <c r="AE32" s="5" t="s">
        <v>30</v>
      </c>
      <c r="AF32" s="162"/>
      <c r="AG32" s="149">
        <f t="shared" si="10"/>
        <v>46954</v>
      </c>
      <c r="AH32" s="5" t="s">
        <v>30</v>
      </c>
      <c r="AI32" s="162"/>
      <c r="AJ32" s="149">
        <f t="shared" si="11"/>
        <v>46985</v>
      </c>
      <c r="AK32" s="148"/>
      <c r="AL32" s="162"/>
      <c r="AM32" s="149">
        <f t="shared" si="12"/>
        <v>47016</v>
      </c>
      <c r="AN32" s="5"/>
      <c r="AO32" s="168"/>
      <c r="AP32" s="149">
        <f t="shared" si="13"/>
        <v>47046</v>
      </c>
      <c r="AQ32" s="5"/>
    </row>
    <row r="33" spans="2:43" ht="25.2" customHeight="1" x14ac:dyDescent="0.3">
      <c r="B33" s="150"/>
      <c r="C33" s="149">
        <f t="shared" si="0"/>
        <v>46651</v>
      </c>
      <c r="D33" s="5" t="s">
        <v>27</v>
      </c>
      <c r="E33" s="147"/>
      <c r="F33" s="149">
        <f t="shared" si="1"/>
        <v>46681</v>
      </c>
      <c r="G33" s="5" t="s">
        <v>30</v>
      </c>
      <c r="H33" s="147"/>
      <c r="I33" s="149">
        <f t="shared" si="2"/>
        <v>46712</v>
      </c>
      <c r="J33" s="148"/>
      <c r="K33" s="147"/>
      <c r="L33" s="149">
        <f t="shared" si="3"/>
        <v>46742</v>
      </c>
      <c r="M33" s="5" t="s">
        <v>30</v>
      </c>
      <c r="N33" s="166"/>
      <c r="O33" s="149">
        <f t="shared" si="4"/>
        <v>46773</v>
      </c>
      <c r="P33" s="5" t="s">
        <v>30</v>
      </c>
      <c r="Q33" s="162"/>
      <c r="R33" s="149">
        <f t="shared" si="5"/>
        <v>46804</v>
      </c>
      <c r="S33" s="5" t="s">
        <v>30</v>
      </c>
      <c r="T33" s="162"/>
      <c r="U33" s="149">
        <f t="shared" si="6"/>
        <v>46833</v>
      </c>
      <c r="V33" s="5" t="s">
        <v>30</v>
      </c>
      <c r="W33" s="162"/>
      <c r="X33" s="149">
        <f t="shared" si="7"/>
        <v>46864</v>
      </c>
      <c r="Y33" s="5" t="s">
        <v>30</v>
      </c>
      <c r="Z33" s="162"/>
      <c r="AA33" s="149">
        <f t="shared" si="8"/>
        <v>46894</v>
      </c>
      <c r="AB33" s="148"/>
      <c r="AC33" s="162"/>
      <c r="AD33" s="152">
        <f t="shared" si="9"/>
        <v>46925</v>
      </c>
      <c r="AE33" s="5" t="s">
        <v>27</v>
      </c>
      <c r="AF33" s="162"/>
      <c r="AG33" s="149">
        <f t="shared" si="10"/>
        <v>46955</v>
      </c>
      <c r="AH33" s="5" t="s">
        <v>30</v>
      </c>
      <c r="AI33" s="162"/>
      <c r="AJ33" s="149">
        <f t="shared" si="11"/>
        <v>46986</v>
      </c>
      <c r="AK33" s="5" t="s">
        <v>30</v>
      </c>
      <c r="AL33" s="162"/>
      <c r="AM33" s="149">
        <f t="shared" si="12"/>
        <v>47017</v>
      </c>
      <c r="AN33" s="5"/>
      <c r="AO33" s="168"/>
      <c r="AP33" s="149">
        <f t="shared" si="13"/>
        <v>47047</v>
      </c>
      <c r="AQ33" s="148"/>
    </row>
    <row r="34" spans="2:43" ht="25.2" customHeight="1" x14ac:dyDescent="0.3">
      <c r="B34" s="150"/>
      <c r="C34" s="149">
        <f t="shared" si="0"/>
        <v>46652</v>
      </c>
      <c r="D34" s="5" t="s">
        <v>27</v>
      </c>
      <c r="E34" s="147"/>
      <c r="F34" s="149">
        <f t="shared" si="1"/>
        <v>46682</v>
      </c>
      <c r="G34" s="5" t="s">
        <v>30</v>
      </c>
      <c r="H34" s="147"/>
      <c r="I34" s="149">
        <f t="shared" si="2"/>
        <v>46713</v>
      </c>
      <c r="J34" s="5" t="s">
        <v>27</v>
      </c>
      <c r="K34" s="147"/>
      <c r="L34" s="149">
        <f t="shared" si="3"/>
        <v>46743</v>
      </c>
      <c r="M34" s="5" t="s">
        <v>30</v>
      </c>
      <c r="N34" s="166"/>
      <c r="O34" s="149">
        <f t="shared" si="4"/>
        <v>46774</v>
      </c>
      <c r="P34" s="148"/>
      <c r="Q34" s="162"/>
      <c r="R34" s="149">
        <f t="shared" si="5"/>
        <v>46805</v>
      </c>
      <c r="S34" s="5" t="s">
        <v>30</v>
      </c>
      <c r="T34" s="162"/>
      <c r="U34" s="149">
        <f t="shared" si="6"/>
        <v>46834</v>
      </c>
      <c r="V34" s="5" t="s">
        <v>27</v>
      </c>
      <c r="W34" s="162"/>
      <c r="X34" s="149">
        <f t="shared" si="7"/>
        <v>46865</v>
      </c>
      <c r="Y34" s="148"/>
      <c r="Z34" s="162"/>
      <c r="AA34" s="149">
        <f t="shared" si="8"/>
        <v>46895</v>
      </c>
      <c r="AB34" s="5" t="s">
        <v>30</v>
      </c>
      <c r="AC34" s="162"/>
      <c r="AD34" s="152">
        <f t="shared" si="9"/>
        <v>46926</v>
      </c>
      <c r="AE34" s="5" t="s">
        <v>30</v>
      </c>
      <c r="AF34" s="162"/>
      <c r="AG34" s="149">
        <f t="shared" si="10"/>
        <v>46956</v>
      </c>
      <c r="AH34" s="148"/>
      <c r="AI34" s="162"/>
      <c r="AJ34" s="149">
        <f t="shared" si="11"/>
        <v>46987</v>
      </c>
      <c r="AK34" s="5" t="s">
        <v>30</v>
      </c>
      <c r="AL34" s="162"/>
      <c r="AM34" s="149">
        <f t="shared" si="12"/>
        <v>47018</v>
      </c>
      <c r="AN34" s="5"/>
      <c r="AO34" s="168"/>
      <c r="AP34" s="149">
        <f t="shared" si="13"/>
        <v>47048</v>
      </c>
      <c r="AQ34" s="148"/>
    </row>
    <row r="35" spans="2:43" ht="25.2" customHeight="1" x14ac:dyDescent="0.3">
      <c r="B35" s="150"/>
      <c r="C35" s="149">
        <f t="shared" si="0"/>
        <v>46653</v>
      </c>
      <c r="D35" s="5" t="s">
        <v>27</v>
      </c>
      <c r="E35" s="147"/>
      <c r="F35" s="149">
        <f t="shared" si="1"/>
        <v>46683</v>
      </c>
      <c r="G35" s="148"/>
      <c r="H35" s="147"/>
      <c r="I35" s="149">
        <f t="shared" si="2"/>
        <v>46714</v>
      </c>
      <c r="J35" s="5" t="s">
        <v>27</v>
      </c>
      <c r="K35" s="147"/>
      <c r="L35" s="149">
        <f t="shared" si="3"/>
        <v>46744</v>
      </c>
      <c r="M35" s="5" t="s">
        <v>30</v>
      </c>
      <c r="N35" s="166"/>
      <c r="O35" s="149">
        <f t="shared" si="4"/>
        <v>46775</v>
      </c>
      <c r="P35" s="148"/>
      <c r="Q35" s="162"/>
      <c r="R35" s="149">
        <f t="shared" si="5"/>
        <v>46806</v>
      </c>
      <c r="S35" s="5" t="s">
        <v>27</v>
      </c>
      <c r="T35" s="162"/>
      <c r="U35" s="149">
        <f t="shared" si="6"/>
        <v>46835</v>
      </c>
      <c r="V35" s="5" t="s">
        <v>30</v>
      </c>
      <c r="W35" s="162"/>
      <c r="X35" s="149">
        <f t="shared" si="7"/>
        <v>46866</v>
      </c>
      <c r="Y35" s="148"/>
      <c r="Z35" s="162"/>
      <c r="AA35" s="149">
        <f t="shared" si="8"/>
        <v>46896</v>
      </c>
      <c r="AB35" s="5" t="s">
        <v>30</v>
      </c>
      <c r="AC35" s="162"/>
      <c r="AD35" s="152">
        <f t="shared" si="9"/>
        <v>46927</v>
      </c>
      <c r="AE35" s="5" t="s">
        <v>30</v>
      </c>
      <c r="AF35" s="162"/>
      <c r="AG35" s="149">
        <f t="shared" si="10"/>
        <v>46957</v>
      </c>
      <c r="AH35" s="148"/>
      <c r="AI35" s="162"/>
      <c r="AJ35" s="149">
        <f t="shared" si="11"/>
        <v>46988</v>
      </c>
      <c r="AK35" s="5" t="s">
        <v>30</v>
      </c>
      <c r="AL35" s="162"/>
      <c r="AM35" s="149">
        <f t="shared" si="12"/>
        <v>47019</v>
      </c>
      <c r="AN35" s="148"/>
      <c r="AO35" s="168"/>
      <c r="AP35" s="149">
        <f t="shared" si="13"/>
        <v>47049</v>
      </c>
      <c r="AQ35" s="5"/>
    </row>
    <row r="36" spans="2:43" ht="25.2" customHeight="1" x14ac:dyDescent="0.3">
      <c r="B36" s="150"/>
      <c r="C36" s="149">
        <f t="shared" si="0"/>
        <v>46654</v>
      </c>
      <c r="D36" s="5" t="s">
        <v>27</v>
      </c>
      <c r="E36" s="147"/>
      <c r="F36" s="149">
        <f t="shared" si="1"/>
        <v>46684</v>
      </c>
      <c r="G36" s="148"/>
      <c r="H36" s="147"/>
      <c r="I36" s="149">
        <f t="shared" si="2"/>
        <v>46715</v>
      </c>
      <c r="J36" s="5" t="s">
        <v>27</v>
      </c>
      <c r="K36" s="147"/>
      <c r="L36" s="149">
        <f t="shared" si="3"/>
        <v>46745</v>
      </c>
      <c r="M36" s="5" t="s">
        <v>30</v>
      </c>
      <c r="N36" s="166"/>
      <c r="O36" s="149">
        <f t="shared" si="4"/>
        <v>46776</v>
      </c>
      <c r="P36" s="5" t="s">
        <v>30</v>
      </c>
      <c r="Q36" s="162"/>
      <c r="R36" s="149">
        <f t="shared" si="5"/>
        <v>46807</v>
      </c>
      <c r="S36" s="5" t="s">
        <v>30</v>
      </c>
      <c r="T36" s="162"/>
      <c r="U36" s="149">
        <f t="shared" si="6"/>
        <v>46836</v>
      </c>
      <c r="V36" s="5" t="s">
        <v>30</v>
      </c>
      <c r="W36" s="162"/>
      <c r="X36" s="149">
        <f t="shared" si="7"/>
        <v>46867</v>
      </c>
      <c r="Y36" s="5" t="s">
        <v>30</v>
      </c>
      <c r="Z36" s="162"/>
      <c r="AA36" s="149">
        <f t="shared" si="8"/>
        <v>46897</v>
      </c>
      <c r="AB36" s="5" t="s">
        <v>27</v>
      </c>
      <c r="AC36" s="162"/>
      <c r="AD36" s="149">
        <f t="shared" si="9"/>
        <v>46928</v>
      </c>
      <c r="AE36" s="148"/>
      <c r="AF36" s="162"/>
      <c r="AG36" s="149">
        <f t="shared" si="10"/>
        <v>46958</v>
      </c>
      <c r="AH36" s="5" t="s">
        <v>30</v>
      </c>
      <c r="AI36" s="162"/>
      <c r="AJ36" s="149">
        <f t="shared" si="11"/>
        <v>46989</v>
      </c>
      <c r="AK36" s="5" t="s">
        <v>30</v>
      </c>
      <c r="AL36" s="162"/>
      <c r="AM36" s="149">
        <f t="shared" si="12"/>
        <v>47020</v>
      </c>
      <c r="AN36" s="148"/>
      <c r="AO36" s="168"/>
      <c r="AP36" s="149">
        <f t="shared" si="13"/>
        <v>47050</v>
      </c>
      <c r="AQ36" s="5"/>
    </row>
    <row r="37" spans="2:43" ht="25.2" customHeight="1" x14ac:dyDescent="0.3">
      <c r="B37" s="150"/>
      <c r="C37" s="153">
        <f t="shared" si="0"/>
        <v>46655</v>
      </c>
      <c r="D37" s="148"/>
      <c r="E37" s="147"/>
      <c r="F37" s="145">
        <f t="shared" si="1"/>
        <v>46685</v>
      </c>
      <c r="G37" s="5" t="s">
        <v>30</v>
      </c>
      <c r="H37" s="147"/>
      <c r="I37" s="149">
        <f t="shared" si="2"/>
        <v>46716</v>
      </c>
      <c r="J37" s="5" t="s">
        <v>27</v>
      </c>
      <c r="K37" s="147"/>
      <c r="L37" s="149">
        <f t="shared" si="3"/>
        <v>46746</v>
      </c>
      <c r="M37" s="148"/>
      <c r="N37" s="166"/>
      <c r="O37" s="149">
        <f t="shared" si="4"/>
        <v>46777</v>
      </c>
      <c r="P37" s="5" t="s">
        <v>30</v>
      </c>
      <c r="Q37" s="162"/>
      <c r="R37" s="149">
        <f t="shared" si="5"/>
        <v>46808</v>
      </c>
      <c r="S37" s="5" t="s">
        <v>30</v>
      </c>
      <c r="T37" s="162"/>
      <c r="U37" s="149">
        <f t="shared" si="6"/>
        <v>46837</v>
      </c>
      <c r="V37" s="148"/>
      <c r="W37" s="162"/>
      <c r="X37" s="149">
        <f t="shared" si="7"/>
        <v>46868</v>
      </c>
      <c r="Y37" s="5" t="s">
        <v>30</v>
      </c>
      <c r="Z37" s="162"/>
      <c r="AA37" s="149">
        <f t="shared" si="8"/>
        <v>46898</v>
      </c>
      <c r="AB37" s="154"/>
      <c r="AC37" s="162"/>
      <c r="AD37" s="149">
        <f t="shared" si="9"/>
        <v>46929</v>
      </c>
      <c r="AE37" s="148"/>
      <c r="AF37" s="162"/>
      <c r="AG37" s="149">
        <f t="shared" si="10"/>
        <v>46959</v>
      </c>
      <c r="AH37" s="5" t="s">
        <v>30</v>
      </c>
      <c r="AI37" s="162"/>
      <c r="AJ37" s="149">
        <f t="shared" si="11"/>
        <v>46990</v>
      </c>
      <c r="AK37" s="5" t="s">
        <v>30</v>
      </c>
      <c r="AL37" s="162"/>
      <c r="AM37" s="149">
        <f t="shared" si="12"/>
        <v>47021</v>
      </c>
      <c r="AN37" s="5"/>
      <c r="AO37" s="168"/>
      <c r="AP37" s="149">
        <f t="shared" si="13"/>
        <v>47051</v>
      </c>
      <c r="AQ37" s="5"/>
    </row>
    <row r="38" spans="2:43" ht="25.2" customHeight="1" x14ac:dyDescent="0.3">
      <c r="B38" s="150"/>
      <c r="C38" s="149">
        <f t="shared" si="0"/>
        <v>46656</v>
      </c>
      <c r="D38" s="148"/>
      <c r="E38" s="147"/>
      <c r="F38" s="149">
        <f t="shared" si="1"/>
        <v>46686</v>
      </c>
      <c r="G38" s="5" t="s">
        <v>30</v>
      </c>
      <c r="H38" s="147"/>
      <c r="I38" s="149">
        <f t="shared" si="2"/>
        <v>46717</v>
      </c>
      <c r="J38" s="5" t="s">
        <v>27</v>
      </c>
      <c r="K38" s="147"/>
      <c r="L38" s="149">
        <f t="shared" si="3"/>
        <v>46747</v>
      </c>
      <c r="M38" s="148"/>
      <c r="N38" s="166"/>
      <c r="O38" s="149">
        <f t="shared" si="4"/>
        <v>46778</v>
      </c>
      <c r="P38" s="5" t="s">
        <v>30</v>
      </c>
      <c r="Q38" s="162"/>
      <c r="R38" s="149">
        <f t="shared" si="5"/>
        <v>46809</v>
      </c>
      <c r="S38" s="148"/>
      <c r="T38" s="162"/>
      <c r="U38" s="149">
        <f t="shared" si="6"/>
        <v>46838</v>
      </c>
      <c r="V38" s="148"/>
      <c r="W38" s="162"/>
      <c r="X38" s="149">
        <f t="shared" si="7"/>
        <v>46869</v>
      </c>
      <c r="Y38" s="5" t="s">
        <v>27</v>
      </c>
      <c r="Z38" s="162"/>
      <c r="AA38" s="149">
        <f t="shared" si="8"/>
        <v>46899</v>
      </c>
      <c r="AB38" s="6" t="s">
        <v>30</v>
      </c>
      <c r="AC38" s="162"/>
      <c r="AD38" s="149">
        <f t="shared" si="9"/>
        <v>46930</v>
      </c>
      <c r="AE38" s="5" t="s">
        <v>30</v>
      </c>
      <c r="AF38" s="162"/>
      <c r="AG38" s="149">
        <f t="shared" si="10"/>
        <v>46960</v>
      </c>
      <c r="AH38" s="5" t="s">
        <v>30</v>
      </c>
      <c r="AI38" s="162"/>
      <c r="AJ38" s="149">
        <f t="shared" si="11"/>
        <v>46991</v>
      </c>
      <c r="AK38" s="148"/>
      <c r="AL38" s="162"/>
      <c r="AM38" s="149">
        <f t="shared" si="12"/>
        <v>47022</v>
      </c>
      <c r="AN38" s="5"/>
      <c r="AO38" s="168"/>
      <c r="AP38" s="149">
        <f t="shared" si="13"/>
        <v>47052</v>
      </c>
      <c r="AQ38" s="5"/>
    </row>
    <row r="39" spans="2:43" ht="25.2" customHeight="1" x14ac:dyDescent="0.3">
      <c r="B39" s="150"/>
      <c r="C39" s="145">
        <f t="shared" si="0"/>
        <v>46657</v>
      </c>
      <c r="D39" s="5" t="s">
        <v>27</v>
      </c>
      <c r="E39" s="147"/>
      <c r="F39" s="149">
        <f t="shared" si="1"/>
        <v>46687</v>
      </c>
      <c r="G39" s="5" t="s">
        <v>30</v>
      </c>
      <c r="H39" s="147"/>
      <c r="I39" s="149">
        <f t="shared" si="2"/>
        <v>46718</v>
      </c>
      <c r="J39" s="148"/>
      <c r="K39" s="147"/>
      <c r="L39" s="149">
        <f t="shared" si="3"/>
        <v>46748</v>
      </c>
      <c r="M39" s="5" t="s">
        <v>30</v>
      </c>
      <c r="N39" s="166"/>
      <c r="O39" s="149">
        <f t="shared" si="4"/>
        <v>46779</v>
      </c>
      <c r="P39" s="5" t="s">
        <v>30</v>
      </c>
      <c r="Q39" s="162"/>
      <c r="R39" s="149">
        <f t="shared" si="5"/>
        <v>46810</v>
      </c>
      <c r="S39" s="148"/>
      <c r="T39" s="162"/>
      <c r="U39" s="149">
        <f t="shared" si="6"/>
        <v>46839</v>
      </c>
      <c r="V39" s="5" t="s">
        <v>30</v>
      </c>
      <c r="W39" s="162"/>
      <c r="X39" s="149">
        <f t="shared" si="7"/>
        <v>46870</v>
      </c>
      <c r="Y39" s="5" t="s">
        <v>30</v>
      </c>
      <c r="Z39" s="162"/>
      <c r="AA39" s="153">
        <f t="shared" si="8"/>
        <v>46900</v>
      </c>
      <c r="AB39" s="154"/>
      <c r="AC39" s="162"/>
      <c r="AD39" s="149">
        <f t="shared" si="9"/>
        <v>46931</v>
      </c>
      <c r="AE39" s="5" t="s">
        <v>30</v>
      </c>
      <c r="AF39" s="162"/>
      <c r="AG39" s="149">
        <f t="shared" si="10"/>
        <v>46961</v>
      </c>
      <c r="AH39" s="5" t="s">
        <v>30</v>
      </c>
      <c r="AI39" s="162"/>
      <c r="AJ39" s="149">
        <f t="shared" si="11"/>
        <v>46992</v>
      </c>
      <c r="AK39" s="148"/>
      <c r="AL39" s="162"/>
      <c r="AM39" s="149">
        <f t="shared" si="12"/>
        <v>47023</v>
      </c>
      <c r="AN39" s="5"/>
      <c r="AO39" s="168"/>
      <c r="AP39" s="149">
        <f t="shared" si="13"/>
        <v>47053</v>
      </c>
      <c r="AQ39" s="5"/>
    </row>
    <row r="40" spans="2:43" ht="25.2" customHeight="1" x14ac:dyDescent="0.3">
      <c r="B40" s="150"/>
      <c r="C40" s="149">
        <f t="shared" si="0"/>
        <v>46658</v>
      </c>
      <c r="D40" s="5" t="s">
        <v>27</v>
      </c>
      <c r="E40" s="147"/>
      <c r="F40" s="149">
        <f t="shared" si="1"/>
        <v>46688</v>
      </c>
      <c r="G40" s="5" t="s">
        <v>30</v>
      </c>
      <c r="H40" s="147"/>
      <c r="I40" s="149">
        <f t="shared" si="2"/>
        <v>46719</v>
      </c>
      <c r="J40" s="148"/>
      <c r="K40" s="147"/>
      <c r="L40" s="149">
        <f t="shared" si="3"/>
        <v>46749</v>
      </c>
      <c r="M40" s="5" t="s">
        <v>30</v>
      </c>
      <c r="N40" s="166"/>
      <c r="O40" s="149">
        <f t="shared" si="4"/>
        <v>46780</v>
      </c>
      <c r="P40" s="5" t="s">
        <v>30</v>
      </c>
      <c r="Q40" s="162"/>
      <c r="R40" s="149">
        <f t="shared" si="5"/>
        <v>46811</v>
      </c>
      <c r="S40" s="5" t="s">
        <v>30</v>
      </c>
      <c r="T40" s="162"/>
      <c r="U40" s="149">
        <f t="shared" si="6"/>
        <v>46840</v>
      </c>
      <c r="V40" s="5" t="s">
        <v>30</v>
      </c>
      <c r="W40" s="162"/>
      <c r="X40" s="149">
        <f t="shared" si="7"/>
        <v>46871</v>
      </c>
      <c r="Y40" s="5" t="s">
        <v>30</v>
      </c>
      <c r="Z40" s="162"/>
      <c r="AA40" s="149">
        <f t="shared" si="8"/>
        <v>46901</v>
      </c>
      <c r="AB40" s="154"/>
      <c r="AC40" s="162"/>
      <c r="AD40" s="149">
        <f t="shared" si="9"/>
        <v>46932</v>
      </c>
      <c r="AE40" s="5" t="s">
        <v>27</v>
      </c>
      <c r="AF40" s="162"/>
      <c r="AG40" s="149">
        <f t="shared" si="10"/>
        <v>46962</v>
      </c>
      <c r="AH40" s="5" t="s">
        <v>30</v>
      </c>
      <c r="AI40" s="162"/>
      <c r="AJ40" s="149">
        <f t="shared" si="11"/>
        <v>46993</v>
      </c>
      <c r="AK40" s="5" t="s">
        <v>28</v>
      </c>
      <c r="AL40" s="162"/>
      <c r="AM40" s="149">
        <f t="shared" si="12"/>
        <v>47024</v>
      </c>
      <c r="AN40" s="5"/>
      <c r="AO40" s="168"/>
      <c r="AP40" s="149">
        <f t="shared" si="13"/>
        <v>47054</v>
      </c>
      <c r="AQ40" s="148"/>
    </row>
    <row r="41" spans="2:43" ht="25.2" customHeight="1" x14ac:dyDescent="0.3">
      <c r="B41" s="150"/>
      <c r="C41" s="145">
        <f t="shared" si="0"/>
        <v>46659</v>
      </c>
      <c r="D41" s="5" t="s">
        <v>27</v>
      </c>
      <c r="E41" s="147"/>
      <c r="F41" s="149">
        <f t="shared" si="1"/>
        <v>46689</v>
      </c>
      <c r="G41" s="5" t="s">
        <v>30</v>
      </c>
      <c r="H41" s="147"/>
      <c r="I41" s="149">
        <f t="shared" si="2"/>
        <v>46720</v>
      </c>
      <c r="J41" s="5" t="s">
        <v>27</v>
      </c>
      <c r="K41" s="147"/>
      <c r="L41" s="149">
        <f t="shared" si="3"/>
        <v>46750</v>
      </c>
      <c r="M41" s="5" t="s">
        <v>30</v>
      </c>
      <c r="N41" s="166"/>
      <c r="O41" s="149">
        <f t="shared" si="4"/>
        <v>46781</v>
      </c>
      <c r="P41" s="148"/>
      <c r="Q41" s="162"/>
      <c r="R41" s="149">
        <f t="shared" si="5"/>
        <v>46812</v>
      </c>
      <c r="S41" s="5" t="s">
        <v>30</v>
      </c>
      <c r="T41" s="162"/>
      <c r="U41" s="149">
        <f t="shared" si="6"/>
        <v>46841</v>
      </c>
      <c r="V41" s="5" t="s">
        <v>27</v>
      </c>
      <c r="W41" s="162"/>
      <c r="X41" s="149">
        <f t="shared" si="7"/>
        <v>46872</v>
      </c>
      <c r="Y41" s="148"/>
      <c r="Z41" s="162"/>
      <c r="AA41" s="145">
        <f t="shared" si="8"/>
        <v>46902</v>
      </c>
      <c r="AB41" s="6" t="s">
        <v>30</v>
      </c>
      <c r="AC41" s="162"/>
      <c r="AD41" s="149">
        <f t="shared" si="9"/>
        <v>46933</v>
      </c>
      <c r="AE41" s="5" t="s">
        <v>30</v>
      </c>
      <c r="AF41" s="162"/>
      <c r="AG41" s="149">
        <f t="shared" si="10"/>
        <v>46963</v>
      </c>
      <c r="AH41" s="148"/>
      <c r="AI41" s="162"/>
      <c r="AJ41" s="149">
        <f t="shared" si="11"/>
        <v>46994</v>
      </c>
      <c r="AK41" s="5" t="s">
        <v>28</v>
      </c>
      <c r="AL41" s="162"/>
      <c r="AM41" s="149">
        <f t="shared" si="12"/>
        <v>47025</v>
      </c>
      <c r="AN41" s="5"/>
      <c r="AO41" s="168"/>
      <c r="AP41" s="149">
        <f t="shared" si="13"/>
        <v>47055</v>
      </c>
      <c r="AQ41" s="148"/>
    </row>
    <row r="42" spans="2:43" ht="25.2" customHeight="1" x14ac:dyDescent="0.3">
      <c r="B42" s="150"/>
      <c r="C42" s="149">
        <f t="shared" si="0"/>
        <v>46660</v>
      </c>
      <c r="D42" s="5" t="s">
        <v>27</v>
      </c>
      <c r="E42" s="147"/>
      <c r="F42" s="149">
        <f t="shared" si="1"/>
        <v>46690</v>
      </c>
      <c r="G42" s="148"/>
      <c r="H42" s="147"/>
      <c r="I42" s="149">
        <f t="shared" si="2"/>
        <v>46721</v>
      </c>
      <c r="J42" s="6" t="s">
        <v>27</v>
      </c>
      <c r="K42" s="147"/>
      <c r="L42" s="149">
        <f t="shared" si="3"/>
        <v>46751</v>
      </c>
      <c r="M42" s="5" t="s">
        <v>30</v>
      </c>
      <c r="N42" s="166"/>
      <c r="O42" s="149">
        <f t="shared" si="4"/>
        <v>46782</v>
      </c>
      <c r="P42" s="148"/>
      <c r="Q42" s="162"/>
      <c r="R42" s="149"/>
      <c r="S42" s="148"/>
      <c r="T42" s="162"/>
      <c r="U42" s="149">
        <f t="shared" si="6"/>
        <v>46842</v>
      </c>
      <c r="V42" s="5" t="s">
        <v>30</v>
      </c>
      <c r="W42" s="162"/>
      <c r="X42" s="149">
        <f t="shared" si="7"/>
        <v>46873</v>
      </c>
      <c r="Y42" s="154"/>
      <c r="Z42" s="162"/>
      <c r="AA42" s="149">
        <f t="shared" si="8"/>
        <v>46903</v>
      </c>
      <c r="AB42" s="5" t="s">
        <v>30</v>
      </c>
      <c r="AC42" s="162"/>
      <c r="AD42" s="149">
        <f t="shared" si="9"/>
        <v>46934</v>
      </c>
      <c r="AE42" s="6" t="s">
        <v>30</v>
      </c>
      <c r="AF42" s="162"/>
      <c r="AG42" s="149">
        <f t="shared" si="10"/>
        <v>46964</v>
      </c>
      <c r="AH42" s="148"/>
      <c r="AI42" s="162"/>
      <c r="AJ42" s="149">
        <f t="shared" si="11"/>
        <v>46995</v>
      </c>
      <c r="AK42" s="5" t="s">
        <v>28</v>
      </c>
      <c r="AL42" s="162"/>
      <c r="AM42" s="149">
        <f t="shared" si="12"/>
        <v>47026</v>
      </c>
      <c r="AN42" s="148"/>
      <c r="AO42" s="168"/>
      <c r="AP42" s="149">
        <f t="shared" si="13"/>
        <v>47056</v>
      </c>
      <c r="AQ42" s="5"/>
    </row>
    <row r="43" spans="2:43" ht="25.2" customHeight="1" x14ac:dyDescent="0.3">
      <c r="B43" s="155"/>
      <c r="C43" s="189"/>
      <c r="D43" s="190"/>
      <c r="E43" s="156"/>
      <c r="F43" s="149">
        <f t="shared" si="1"/>
        <v>46691</v>
      </c>
      <c r="G43" s="148"/>
      <c r="H43" s="157"/>
      <c r="I43" s="149"/>
      <c r="J43" s="148"/>
      <c r="K43" s="157"/>
      <c r="L43" s="149">
        <f t="shared" si="3"/>
        <v>46752</v>
      </c>
      <c r="M43" s="5" t="s">
        <v>30</v>
      </c>
      <c r="N43" s="167"/>
      <c r="O43" s="149">
        <f t="shared" si="4"/>
        <v>46783</v>
      </c>
      <c r="P43" s="5" t="s">
        <v>30</v>
      </c>
      <c r="Q43" s="163"/>
      <c r="R43" s="149"/>
      <c r="S43" s="148"/>
      <c r="T43" s="163"/>
      <c r="U43" s="149">
        <f t="shared" si="6"/>
        <v>46843</v>
      </c>
      <c r="V43" s="5" t="s">
        <v>30</v>
      </c>
      <c r="W43" s="163"/>
      <c r="X43" s="187"/>
      <c r="Y43" s="148"/>
      <c r="Z43" s="163"/>
      <c r="AA43" s="149">
        <f t="shared" si="8"/>
        <v>46904</v>
      </c>
      <c r="AB43" s="5" t="s">
        <v>27</v>
      </c>
      <c r="AC43" s="163"/>
      <c r="AD43" s="149"/>
      <c r="AE43" s="187"/>
      <c r="AF43" s="163"/>
      <c r="AG43" s="149">
        <f t="shared" si="10"/>
        <v>46965</v>
      </c>
      <c r="AH43" s="5" t="s">
        <v>30</v>
      </c>
      <c r="AI43" s="163"/>
      <c r="AJ43" s="149">
        <f t="shared" si="11"/>
        <v>46996</v>
      </c>
      <c r="AK43" s="5" t="s">
        <v>28</v>
      </c>
      <c r="AL43" s="163"/>
      <c r="AM43" s="149"/>
      <c r="AN43" s="148"/>
      <c r="AO43" s="163"/>
      <c r="AP43" s="149">
        <f t="shared" si="13"/>
        <v>47057</v>
      </c>
      <c r="AQ43" s="5"/>
    </row>
    <row r="44" spans="2:43" x14ac:dyDescent="0.3">
      <c r="Z44" s="147"/>
    </row>
  </sheetData>
  <sheetProtection algorithmName="SHA-512" hashValue="6BxdoYmQo+P4uDGPPM2nX1xcVVDLBGMwB0xu8fYTkZT7VAJMmanMhyLU1m95T81PPvlVrsU0gpfn8rUERVFuuQ==" saltValue="/SyP4d3KYkedp/IU0nFXYA==" spinCount="100000" sheet="1" scenarios="1" selectLockedCells="1"/>
  <mergeCells count="36">
    <mergeCell ref="AP9:AQ9"/>
    <mergeCell ref="AG9:AH9"/>
    <mergeCell ref="AJ9:AK9"/>
    <mergeCell ref="U9:V9"/>
    <mergeCell ref="X9:Y9"/>
    <mergeCell ref="AA9:AB9"/>
    <mergeCell ref="AD9:AE9"/>
    <mergeCell ref="AM9:AN9"/>
    <mergeCell ref="I8:AK8"/>
    <mergeCell ref="I3:AH3"/>
    <mergeCell ref="I6:AH6"/>
    <mergeCell ref="I4:AH4"/>
    <mergeCell ref="I5:AH5"/>
    <mergeCell ref="C7:AQ7"/>
    <mergeCell ref="L9:M9"/>
    <mergeCell ref="O9:P9"/>
    <mergeCell ref="R9:S9"/>
    <mergeCell ref="I9:J9"/>
    <mergeCell ref="B11:M11"/>
    <mergeCell ref="O11:AO11"/>
    <mergeCell ref="C9:D9"/>
    <mergeCell ref="F9:G9"/>
    <mergeCell ref="C12:D12"/>
    <mergeCell ref="F12:G12"/>
    <mergeCell ref="I12:J12"/>
    <mergeCell ref="L12:M12"/>
    <mergeCell ref="O12:P12"/>
    <mergeCell ref="AG12:AH12"/>
    <mergeCell ref="AJ12:AK12"/>
    <mergeCell ref="AP12:AQ12"/>
    <mergeCell ref="AM12:AN12"/>
    <mergeCell ref="R12:S12"/>
    <mergeCell ref="U12:V12"/>
    <mergeCell ref="X12:Y12"/>
    <mergeCell ref="AA12:AB12"/>
    <mergeCell ref="AD12:AE12"/>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8D122217-652E-4CCA-BEAB-3F9B30EDE97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AB12</xm:sqref>
        </x14:dataValidation>
        <x14:dataValidation type="list" allowBlank="1" showInputMessage="1" showErrorMessage="1" xr:uid="{A2768199-AA41-4832-857B-ABE0835E6139}">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heetViews>
  <sheetFormatPr baseColWidth="10" defaultColWidth="11.44140625" defaultRowHeight="14.4" x14ac:dyDescent="0.3"/>
  <cols>
    <col min="1" max="1" width="10.6640625" style="1" bestFit="1" customWidth="1"/>
    <col min="2" max="2" width="17.44140625" style="12" bestFit="1" customWidth="1"/>
    <col min="3" max="3" width="18.33203125" bestFit="1" customWidth="1"/>
  </cols>
  <sheetData>
    <row r="1" spans="1:3" s="8" customFormat="1" x14ac:dyDescent="0.3">
      <c r="A1" s="14" t="s">
        <v>33</v>
      </c>
      <c r="B1" s="11" t="s">
        <v>34</v>
      </c>
      <c r="C1" s="8" t="s">
        <v>35</v>
      </c>
    </row>
    <row r="2" spans="1:3" x14ac:dyDescent="0.3">
      <c r="A2" s="1">
        <v>45658</v>
      </c>
      <c r="B2" s="12">
        <f t="shared" ref="B2:B65" si="0">A2</f>
        <v>45658</v>
      </c>
      <c r="C2" t="s">
        <v>39</v>
      </c>
    </row>
    <row r="3" spans="1:3" x14ac:dyDescent="0.3">
      <c r="A3" s="1">
        <v>45768</v>
      </c>
      <c r="B3" s="12">
        <f t="shared" si="0"/>
        <v>45768</v>
      </c>
      <c r="C3" t="s">
        <v>40</v>
      </c>
    </row>
    <row r="4" spans="1:3" x14ac:dyDescent="0.3">
      <c r="A4" s="1">
        <v>45778</v>
      </c>
      <c r="B4" s="12">
        <f t="shared" si="0"/>
        <v>45778</v>
      </c>
      <c r="C4" t="s">
        <v>41</v>
      </c>
    </row>
    <row r="5" spans="1:3" x14ac:dyDescent="0.3">
      <c r="A5" s="1">
        <v>45785</v>
      </c>
      <c r="B5" s="12">
        <f t="shared" si="0"/>
        <v>45785</v>
      </c>
      <c r="C5" t="s">
        <v>42</v>
      </c>
    </row>
    <row r="6" spans="1:3" x14ac:dyDescent="0.3">
      <c r="A6" s="1">
        <v>45806</v>
      </c>
      <c r="B6" s="12">
        <f t="shared" si="0"/>
        <v>45806</v>
      </c>
      <c r="C6" t="s">
        <v>88</v>
      </c>
    </row>
    <row r="7" spans="1:3" x14ac:dyDescent="0.3">
      <c r="A7" s="1">
        <v>45817</v>
      </c>
      <c r="B7" s="12">
        <f t="shared" si="0"/>
        <v>45817</v>
      </c>
      <c r="C7" t="s">
        <v>89</v>
      </c>
    </row>
    <row r="8" spans="1:3" x14ac:dyDescent="0.3">
      <c r="A8" s="1">
        <v>45852</v>
      </c>
      <c r="B8" s="12">
        <f t="shared" si="0"/>
        <v>45852</v>
      </c>
      <c r="C8" t="s">
        <v>43</v>
      </c>
    </row>
    <row r="9" spans="1:3" x14ac:dyDescent="0.3">
      <c r="A9" s="1">
        <v>45884</v>
      </c>
      <c r="B9" s="12">
        <f t="shared" si="0"/>
        <v>45884</v>
      </c>
      <c r="C9" t="s">
        <v>44</v>
      </c>
    </row>
    <row r="10" spans="1:3" x14ac:dyDescent="0.3">
      <c r="A10" s="1">
        <v>45962</v>
      </c>
      <c r="B10" s="12">
        <f t="shared" si="0"/>
        <v>45962</v>
      </c>
      <c r="C10" t="s">
        <v>36</v>
      </c>
    </row>
    <row r="11" spans="1:3" x14ac:dyDescent="0.3">
      <c r="A11" s="1">
        <v>45972</v>
      </c>
      <c r="B11" s="12">
        <f t="shared" si="0"/>
        <v>45972</v>
      </c>
      <c r="C11" t="s">
        <v>37</v>
      </c>
    </row>
    <row r="12" spans="1:3" x14ac:dyDescent="0.3">
      <c r="A12" s="1">
        <v>46016</v>
      </c>
      <c r="B12" s="12">
        <f t="shared" si="0"/>
        <v>46016</v>
      </c>
      <c r="C12" t="s">
        <v>38</v>
      </c>
    </row>
    <row r="13" spans="1:3" x14ac:dyDescent="0.3">
      <c r="A13" s="1">
        <v>46023</v>
      </c>
      <c r="B13" s="12">
        <f t="shared" si="0"/>
        <v>46023</v>
      </c>
      <c r="C13" t="s">
        <v>39</v>
      </c>
    </row>
    <row r="14" spans="1:3" x14ac:dyDescent="0.3">
      <c r="A14" s="1">
        <v>46118</v>
      </c>
      <c r="B14" s="12">
        <f t="shared" si="0"/>
        <v>46118</v>
      </c>
      <c r="C14" t="s">
        <v>40</v>
      </c>
    </row>
    <row r="15" spans="1:3" x14ac:dyDescent="0.3">
      <c r="A15" s="1">
        <v>46143</v>
      </c>
      <c r="B15" s="12">
        <f t="shared" si="0"/>
        <v>46143</v>
      </c>
      <c r="C15" t="s">
        <v>41</v>
      </c>
    </row>
    <row r="16" spans="1:3" x14ac:dyDescent="0.3">
      <c r="A16" s="1">
        <v>46150</v>
      </c>
      <c r="B16" s="12">
        <f t="shared" si="0"/>
        <v>46150</v>
      </c>
      <c r="C16" t="s">
        <v>42</v>
      </c>
    </row>
    <row r="17" spans="1:3" x14ac:dyDescent="0.3">
      <c r="A17" s="1">
        <v>46156</v>
      </c>
      <c r="B17" s="12">
        <f t="shared" si="0"/>
        <v>46156</v>
      </c>
      <c r="C17" t="s">
        <v>88</v>
      </c>
    </row>
    <row r="18" spans="1:3" x14ac:dyDescent="0.3">
      <c r="A18" s="1">
        <v>46167</v>
      </c>
      <c r="B18" s="12">
        <f t="shared" si="0"/>
        <v>46167</v>
      </c>
      <c r="C18" t="s">
        <v>89</v>
      </c>
    </row>
    <row r="19" spans="1:3" x14ac:dyDescent="0.3">
      <c r="A19" s="1">
        <v>46217</v>
      </c>
      <c r="B19" s="12">
        <f t="shared" si="0"/>
        <v>46217</v>
      </c>
      <c r="C19" t="s">
        <v>43</v>
      </c>
    </row>
    <row r="20" spans="1:3" x14ac:dyDescent="0.3">
      <c r="A20" s="1">
        <v>46249</v>
      </c>
      <c r="B20" s="12">
        <f t="shared" si="0"/>
        <v>46249</v>
      </c>
      <c r="C20" t="s">
        <v>44</v>
      </c>
    </row>
    <row r="21" spans="1:3" x14ac:dyDescent="0.3">
      <c r="A21" s="1">
        <v>46327</v>
      </c>
      <c r="B21" s="12">
        <f t="shared" si="0"/>
        <v>46327</v>
      </c>
      <c r="C21" t="s">
        <v>36</v>
      </c>
    </row>
    <row r="22" spans="1:3" x14ac:dyDescent="0.3">
      <c r="A22" s="1">
        <v>46337</v>
      </c>
      <c r="B22" s="12">
        <f t="shared" si="0"/>
        <v>46337</v>
      </c>
      <c r="C22" t="s">
        <v>37</v>
      </c>
    </row>
    <row r="23" spans="1:3" x14ac:dyDescent="0.3">
      <c r="A23" s="1">
        <v>46381</v>
      </c>
      <c r="B23" s="12">
        <f t="shared" si="0"/>
        <v>46381</v>
      </c>
      <c r="C23" t="s">
        <v>38</v>
      </c>
    </row>
    <row r="24" spans="1:3" x14ac:dyDescent="0.3">
      <c r="A24" s="1">
        <v>46388</v>
      </c>
      <c r="B24" s="12">
        <f t="shared" si="0"/>
        <v>46388</v>
      </c>
      <c r="C24" t="s">
        <v>39</v>
      </c>
    </row>
    <row r="25" spans="1:3" x14ac:dyDescent="0.3">
      <c r="A25" s="1">
        <v>46475</v>
      </c>
      <c r="B25" s="12">
        <f t="shared" si="0"/>
        <v>46475</v>
      </c>
      <c r="C25" t="s">
        <v>40</v>
      </c>
    </row>
    <row r="26" spans="1:3" x14ac:dyDescent="0.3">
      <c r="A26" s="1">
        <v>46508</v>
      </c>
      <c r="B26" s="12">
        <f t="shared" si="0"/>
        <v>46508</v>
      </c>
      <c r="C26" t="s">
        <v>41</v>
      </c>
    </row>
    <row r="27" spans="1:3" x14ac:dyDescent="0.3">
      <c r="A27" s="1">
        <v>46513</v>
      </c>
      <c r="B27" s="12">
        <f t="shared" si="0"/>
        <v>46513</v>
      </c>
      <c r="C27" t="s">
        <v>42</v>
      </c>
    </row>
    <row r="28" spans="1:3" x14ac:dyDescent="0.3">
      <c r="A28" s="1">
        <v>46515</v>
      </c>
      <c r="B28" s="12">
        <f t="shared" si="0"/>
        <v>46515</v>
      </c>
      <c r="C28" t="s">
        <v>88</v>
      </c>
    </row>
    <row r="29" spans="1:3" x14ac:dyDescent="0.3">
      <c r="A29" s="1">
        <v>46524</v>
      </c>
      <c r="B29" s="12">
        <f t="shared" si="0"/>
        <v>46524</v>
      </c>
      <c r="C29" t="s">
        <v>89</v>
      </c>
    </row>
    <row r="30" spans="1:3" x14ac:dyDescent="0.3">
      <c r="A30" s="1">
        <v>46582</v>
      </c>
      <c r="B30" s="12">
        <f t="shared" si="0"/>
        <v>46582</v>
      </c>
      <c r="C30" t="s">
        <v>43</v>
      </c>
    </row>
    <row r="31" spans="1:3" x14ac:dyDescent="0.3">
      <c r="A31" s="1">
        <v>46614</v>
      </c>
      <c r="B31" s="12">
        <f t="shared" si="0"/>
        <v>46614</v>
      </c>
      <c r="C31" t="s">
        <v>44</v>
      </c>
    </row>
    <row r="32" spans="1:3" x14ac:dyDescent="0.3">
      <c r="A32" s="1">
        <v>46692</v>
      </c>
      <c r="B32" s="12">
        <f t="shared" si="0"/>
        <v>46692</v>
      </c>
      <c r="C32" t="s">
        <v>36</v>
      </c>
    </row>
    <row r="33" spans="1:3" x14ac:dyDescent="0.3">
      <c r="A33" s="1">
        <v>46702</v>
      </c>
      <c r="B33" s="12">
        <f t="shared" si="0"/>
        <v>46702</v>
      </c>
      <c r="C33" t="s">
        <v>37</v>
      </c>
    </row>
    <row r="34" spans="1:3" x14ac:dyDescent="0.3">
      <c r="A34" s="1">
        <v>46746</v>
      </c>
      <c r="B34" s="12">
        <f t="shared" si="0"/>
        <v>46746</v>
      </c>
      <c r="C34" t="s">
        <v>38</v>
      </c>
    </row>
    <row r="35" spans="1:3" x14ac:dyDescent="0.3">
      <c r="A35" s="1">
        <v>46753</v>
      </c>
      <c r="B35" s="12">
        <f t="shared" si="0"/>
        <v>46753</v>
      </c>
      <c r="C35" t="s">
        <v>39</v>
      </c>
    </row>
    <row r="36" spans="1:3" x14ac:dyDescent="0.3">
      <c r="A36" s="1">
        <v>46860</v>
      </c>
      <c r="B36" s="12">
        <f t="shared" si="0"/>
        <v>46860</v>
      </c>
      <c r="C36" t="s">
        <v>40</v>
      </c>
    </row>
    <row r="37" spans="1:3" x14ac:dyDescent="0.3">
      <c r="A37" s="1">
        <v>46874</v>
      </c>
      <c r="B37" s="12">
        <f t="shared" si="0"/>
        <v>46874</v>
      </c>
      <c r="C37" t="s">
        <v>41</v>
      </c>
    </row>
    <row r="38" spans="1:3" x14ac:dyDescent="0.3">
      <c r="A38" s="1">
        <v>46881</v>
      </c>
      <c r="B38" s="12">
        <f t="shared" si="0"/>
        <v>46881</v>
      </c>
      <c r="C38" t="s">
        <v>42</v>
      </c>
    </row>
    <row r="39" spans="1:3" x14ac:dyDescent="0.3">
      <c r="A39" s="1">
        <v>46898</v>
      </c>
      <c r="B39" s="12">
        <f t="shared" si="0"/>
        <v>46898</v>
      </c>
      <c r="C39" t="s">
        <v>88</v>
      </c>
    </row>
    <row r="40" spans="1:3" x14ac:dyDescent="0.3">
      <c r="A40" s="1">
        <v>46909</v>
      </c>
      <c r="B40" s="12">
        <f t="shared" si="0"/>
        <v>46909</v>
      </c>
      <c r="C40" t="s">
        <v>89</v>
      </c>
    </row>
    <row r="41" spans="1:3" x14ac:dyDescent="0.3">
      <c r="A41" s="1">
        <v>46948</v>
      </c>
      <c r="B41" s="12">
        <f t="shared" si="0"/>
        <v>46948</v>
      </c>
      <c r="C41" t="s">
        <v>43</v>
      </c>
    </row>
    <row r="42" spans="1:3" x14ac:dyDescent="0.3">
      <c r="A42" s="1">
        <v>46980</v>
      </c>
      <c r="B42" s="12">
        <f t="shared" si="0"/>
        <v>46980</v>
      </c>
      <c r="C42" t="s">
        <v>44</v>
      </c>
    </row>
    <row r="43" spans="1:3" x14ac:dyDescent="0.3">
      <c r="A43" s="1">
        <v>47058</v>
      </c>
      <c r="B43" s="12">
        <f t="shared" si="0"/>
        <v>47058</v>
      </c>
      <c r="C43" t="s">
        <v>36</v>
      </c>
    </row>
    <row r="44" spans="1:3" x14ac:dyDescent="0.3">
      <c r="A44" s="1">
        <v>47068</v>
      </c>
      <c r="B44" s="12">
        <f t="shared" si="0"/>
        <v>47068</v>
      </c>
      <c r="C44" t="s">
        <v>37</v>
      </c>
    </row>
    <row r="45" spans="1:3" x14ac:dyDescent="0.3">
      <c r="A45" s="1">
        <v>47112</v>
      </c>
      <c r="B45" s="12">
        <f t="shared" si="0"/>
        <v>47112</v>
      </c>
      <c r="C45" t="s">
        <v>38</v>
      </c>
    </row>
    <row r="46" spans="1:3" x14ac:dyDescent="0.3">
      <c r="A46" s="1">
        <v>47119</v>
      </c>
      <c r="B46" s="12">
        <f t="shared" si="0"/>
        <v>47119</v>
      </c>
      <c r="C46" t="s">
        <v>39</v>
      </c>
    </row>
    <row r="47" spans="1:3" x14ac:dyDescent="0.3">
      <c r="A47" s="1">
        <v>47210</v>
      </c>
      <c r="B47" s="12">
        <f t="shared" si="0"/>
        <v>47210</v>
      </c>
      <c r="C47" t="s">
        <v>40</v>
      </c>
    </row>
    <row r="48" spans="1:3" x14ac:dyDescent="0.3">
      <c r="A48" s="1">
        <v>47239</v>
      </c>
      <c r="B48" s="12">
        <f t="shared" si="0"/>
        <v>47239</v>
      </c>
      <c r="C48" t="s">
        <v>41</v>
      </c>
    </row>
    <row r="49" spans="1:3" x14ac:dyDescent="0.3">
      <c r="A49" s="1">
        <v>47246</v>
      </c>
      <c r="B49" s="12">
        <f t="shared" si="0"/>
        <v>47246</v>
      </c>
      <c r="C49" t="s">
        <v>42</v>
      </c>
    </row>
    <row r="50" spans="1:3" x14ac:dyDescent="0.3">
      <c r="A50" s="1">
        <v>47248</v>
      </c>
      <c r="B50" s="12">
        <f t="shared" si="0"/>
        <v>47248</v>
      </c>
      <c r="C50" t="s">
        <v>88</v>
      </c>
    </row>
    <row r="51" spans="1:3" x14ac:dyDescent="0.3">
      <c r="A51" s="1">
        <v>47259</v>
      </c>
      <c r="B51" s="12">
        <f t="shared" si="0"/>
        <v>47259</v>
      </c>
      <c r="C51" t="s">
        <v>89</v>
      </c>
    </row>
    <row r="52" spans="1:3" x14ac:dyDescent="0.3">
      <c r="A52" s="1">
        <v>47313</v>
      </c>
      <c r="B52" s="12">
        <f t="shared" si="0"/>
        <v>47313</v>
      </c>
      <c r="C52" t="s">
        <v>43</v>
      </c>
    </row>
    <row r="53" spans="1:3" x14ac:dyDescent="0.3">
      <c r="A53" s="1">
        <v>47345</v>
      </c>
      <c r="B53" s="12">
        <f t="shared" si="0"/>
        <v>47345</v>
      </c>
      <c r="C53" t="s">
        <v>44</v>
      </c>
    </row>
    <row r="54" spans="1:3" x14ac:dyDescent="0.3">
      <c r="A54" s="1">
        <v>47423</v>
      </c>
      <c r="B54" s="12">
        <f t="shared" si="0"/>
        <v>47423</v>
      </c>
      <c r="C54" t="s">
        <v>36</v>
      </c>
    </row>
    <row r="55" spans="1:3" x14ac:dyDescent="0.3">
      <c r="A55" s="1">
        <v>47433</v>
      </c>
      <c r="B55" s="12">
        <f t="shared" si="0"/>
        <v>47433</v>
      </c>
      <c r="C55" t="s">
        <v>37</v>
      </c>
    </row>
    <row r="56" spans="1:3" x14ac:dyDescent="0.3">
      <c r="A56" s="1">
        <v>47477</v>
      </c>
      <c r="B56" s="12">
        <f t="shared" si="0"/>
        <v>47477</v>
      </c>
      <c r="C56" t="s">
        <v>38</v>
      </c>
    </row>
    <row r="57" spans="1:3" x14ac:dyDescent="0.3">
      <c r="A57" s="1">
        <v>47484</v>
      </c>
      <c r="B57" s="12">
        <f t="shared" si="0"/>
        <v>47484</v>
      </c>
      <c r="C57" t="s">
        <v>39</v>
      </c>
    </row>
    <row r="58" spans="1:3" x14ac:dyDescent="0.3">
      <c r="A58" s="1">
        <v>47595</v>
      </c>
      <c r="B58" s="12">
        <f t="shared" si="0"/>
        <v>47595</v>
      </c>
      <c r="C58" t="s">
        <v>40</v>
      </c>
    </row>
    <row r="59" spans="1:3" x14ac:dyDescent="0.3">
      <c r="A59" s="1">
        <v>47604</v>
      </c>
      <c r="B59" s="12">
        <f t="shared" si="0"/>
        <v>47604</v>
      </c>
      <c r="C59" t="s">
        <v>41</v>
      </c>
    </row>
    <row r="60" spans="1:3" x14ac:dyDescent="0.3">
      <c r="A60" s="1">
        <v>47611</v>
      </c>
      <c r="B60" s="12">
        <f t="shared" si="0"/>
        <v>47611</v>
      </c>
      <c r="C60" t="s">
        <v>42</v>
      </c>
    </row>
    <row r="61" spans="1:3" x14ac:dyDescent="0.3">
      <c r="A61" s="1">
        <v>47633</v>
      </c>
      <c r="B61" s="12">
        <f t="shared" si="0"/>
        <v>47633</v>
      </c>
      <c r="C61" t="s">
        <v>88</v>
      </c>
    </row>
    <row r="62" spans="1:3" x14ac:dyDescent="0.3">
      <c r="A62" s="1">
        <v>47644</v>
      </c>
      <c r="B62" s="12">
        <f t="shared" si="0"/>
        <v>47644</v>
      </c>
      <c r="C62" t="s">
        <v>89</v>
      </c>
    </row>
    <row r="63" spans="1:3" x14ac:dyDescent="0.3">
      <c r="A63" s="1">
        <v>47678</v>
      </c>
      <c r="B63" s="12">
        <f t="shared" si="0"/>
        <v>47678</v>
      </c>
      <c r="C63" t="s">
        <v>43</v>
      </c>
    </row>
    <row r="64" spans="1:3" x14ac:dyDescent="0.3">
      <c r="A64" s="1">
        <v>47710</v>
      </c>
      <c r="B64" s="12">
        <f t="shared" si="0"/>
        <v>47710</v>
      </c>
      <c r="C64" t="s">
        <v>44</v>
      </c>
    </row>
    <row r="65" spans="1:3" x14ac:dyDescent="0.3">
      <c r="A65" s="1">
        <v>47788</v>
      </c>
      <c r="B65" s="12">
        <f t="shared" si="0"/>
        <v>47788</v>
      </c>
      <c r="C65" t="s">
        <v>36</v>
      </c>
    </row>
    <row r="66" spans="1:3" x14ac:dyDescent="0.3">
      <c r="A66" s="1">
        <v>47798</v>
      </c>
      <c r="B66" s="12">
        <f t="shared" ref="B66:B67" si="1">A66</f>
        <v>47798</v>
      </c>
      <c r="C66" t="s">
        <v>37</v>
      </c>
    </row>
    <row r="67" spans="1:3" x14ac:dyDescent="0.3">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44140625" bestFit="1" customWidth="1"/>
    <col min="2" max="2" width="44.33203125" bestFit="1" customWidth="1"/>
    <col min="3" max="3" width="22.44140625" bestFit="1" customWidth="1"/>
    <col min="4" max="4" width="39.33203125" bestFit="1" customWidth="1"/>
    <col min="5" max="5" width="18.109375" bestFit="1" customWidth="1"/>
    <col min="6" max="6" width="102" bestFit="1" customWidth="1"/>
    <col min="7" max="7" width="104.6640625" customWidth="1"/>
    <col min="8" max="8" width="97.6640625" bestFit="1" customWidth="1"/>
    <col min="9" max="9" width="91.33203125" bestFit="1" customWidth="1"/>
    <col min="10" max="10" width="22.33203125" bestFit="1" customWidth="1"/>
    <col min="11" max="11" width="13.6640625" bestFit="1" customWidth="1"/>
  </cols>
  <sheetData>
    <row r="1" spans="1:11" s="8" customFormat="1" x14ac:dyDescent="0.3">
      <c r="A1" s="8" t="s">
        <v>124</v>
      </c>
      <c r="B1" s="8" t="s">
        <v>126</v>
      </c>
      <c r="C1" s="8" t="s">
        <v>164</v>
      </c>
      <c r="D1" s="8" t="s">
        <v>119</v>
      </c>
      <c r="E1" s="8" t="s">
        <v>125</v>
      </c>
      <c r="F1" s="8" t="s">
        <v>168</v>
      </c>
      <c r="G1" s="8" t="s">
        <v>169</v>
      </c>
      <c r="H1" s="8" t="s">
        <v>170</v>
      </c>
      <c r="I1" s="8" t="s">
        <v>171</v>
      </c>
      <c r="J1" s="8" t="s">
        <v>172</v>
      </c>
      <c r="K1" s="8" t="s">
        <v>127</v>
      </c>
    </row>
    <row r="2" spans="1:11" x14ac:dyDescent="0.3">
      <c r="B2" t="s">
        <v>468</v>
      </c>
      <c r="C2" t="s">
        <v>467</v>
      </c>
      <c r="D2" t="s">
        <v>148</v>
      </c>
      <c r="E2" t="s">
        <v>149</v>
      </c>
      <c r="F2" t="s">
        <v>490</v>
      </c>
      <c r="G2" t="s">
        <v>491</v>
      </c>
      <c r="H2" t="s">
        <v>173</v>
      </c>
      <c r="I2" t="s">
        <v>492</v>
      </c>
      <c r="K2" s="182" t="s">
        <v>676</v>
      </c>
    </row>
    <row r="3" spans="1:11" x14ac:dyDescent="0.3">
      <c r="B3" t="s">
        <v>401</v>
      </c>
      <c r="C3" t="s">
        <v>400</v>
      </c>
      <c r="D3" t="s">
        <v>148</v>
      </c>
      <c r="E3" t="s">
        <v>149</v>
      </c>
      <c r="F3" t="s">
        <v>180</v>
      </c>
      <c r="G3" t="s">
        <v>493</v>
      </c>
      <c r="H3" t="s">
        <v>173</v>
      </c>
      <c r="I3" t="s">
        <v>494</v>
      </c>
      <c r="K3" s="182" t="s">
        <v>677</v>
      </c>
    </row>
    <row r="4" spans="1:11" x14ac:dyDescent="0.3">
      <c r="B4" t="s">
        <v>407</v>
      </c>
      <c r="C4" t="s">
        <v>406</v>
      </c>
      <c r="D4" t="s">
        <v>148</v>
      </c>
      <c r="E4" t="s">
        <v>149</v>
      </c>
      <c r="F4" t="s">
        <v>181</v>
      </c>
      <c r="G4" t="s">
        <v>495</v>
      </c>
      <c r="H4" t="s">
        <v>173</v>
      </c>
      <c r="I4" t="s">
        <v>496</v>
      </c>
      <c r="K4" s="182" t="s">
        <v>678</v>
      </c>
    </row>
    <row r="5" spans="1:11" x14ac:dyDescent="0.3">
      <c r="B5" t="s">
        <v>497</v>
      </c>
      <c r="C5" t="s">
        <v>412</v>
      </c>
      <c r="D5" t="s">
        <v>148</v>
      </c>
      <c r="E5" t="s">
        <v>149</v>
      </c>
      <c r="F5" t="s">
        <v>182</v>
      </c>
      <c r="G5" t="s">
        <v>498</v>
      </c>
      <c r="H5" t="s">
        <v>173</v>
      </c>
      <c r="I5" t="s">
        <v>499</v>
      </c>
      <c r="K5" s="182" t="s">
        <v>679</v>
      </c>
    </row>
    <row r="6" spans="1:11" x14ac:dyDescent="0.3">
      <c r="B6" t="s">
        <v>418</v>
      </c>
      <c r="C6" t="s">
        <v>417</v>
      </c>
      <c r="D6" t="s">
        <v>148</v>
      </c>
      <c r="E6" t="s">
        <v>149</v>
      </c>
      <c r="F6" t="s">
        <v>500</v>
      </c>
      <c r="G6" t="s">
        <v>501</v>
      </c>
      <c r="H6" t="s">
        <v>173</v>
      </c>
      <c r="I6" t="s">
        <v>502</v>
      </c>
      <c r="K6" s="182" t="s">
        <v>680</v>
      </c>
    </row>
    <row r="7" spans="1:11" x14ac:dyDescent="0.3">
      <c r="B7" t="s">
        <v>424</v>
      </c>
      <c r="C7" t="s">
        <v>423</v>
      </c>
      <c r="D7" t="s">
        <v>148</v>
      </c>
      <c r="E7" t="s">
        <v>149</v>
      </c>
      <c r="F7" t="s">
        <v>503</v>
      </c>
      <c r="G7" t="s">
        <v>504</v>
      </c>
      <c r="H7" t="s">
        <v>173</v>
      </c>
      <c r="I7" t="s">
        <v>505</v>
      </c>
      <c r="K7" s="182" t="s">
        <v>681</v>
      </c>
    </row>
    <row r="8" spans="1:11" x14ac:dyDescent="0.3">
      <c r="B8" t="s">
        <v>430</v>
      </c>
      <c r="C8" t="s">
        <v>429</v>
      </c>
      <c r="D8" t="s">
        <v>148</v>
      </c>
      <c r="E8" t="s">
        <v>149</v>
      </c>
      <c r="F8" t="s">
        <v>506</v>
      </c>
      <c r="G8" t="s">
        <v>507</v>
      </c>
      <c r="H8" t="s">
        <v>173</v>
      </c>
      <c r="I8" t="s">
        <v>508</v>
      </c>
      <c r="K8" s="182" t="s">
        <v>682</v>
      </c>
    </row>
    <row r="9" spans="1:11" x14ac:dyDescent="0.3">
      <c r="B9" t="s">
        <v>436</v>
      </c>
      <c r="C9" t="s">
        <v>435</v>
      </c>
      <c r="D9" t="s">
        <v>148</v>
      </c>
      <c r="E9" t="s">
        <v>149</v>
      </c>
      <c r="F9" t="s">
        <v>509</v>
      </c>
      <c r="G9" t="s">
        <v>510</v>
      </c>
      <c r="H9" t="s">
        <v>173</v>
      </c>
      <c r="I9" t="s">
        <v>511</v>
      </c>
      <c r="K9" s="182" t="s">
        <v>683</v>
      </c>
    </row>
    <row r="10" spans="1:11" x14ac:dyDescent="0.3">
      <c r="B10" t="s">
        <v>442</v>
      </c>
      <c r="C10" t="s">
        <v>441</v>
      </c>
      <c r="D10" t="s">
        <v>148</v>
      </c>
      <c r="E10" t="s">
        <v>149</v>
      </c>
      <c r="F10" t="s">
        <v>512</v>
      </c>
      <c r="G10" t="s">
        <v>513</v>
      </c>
      <c r="H10" t="s">
        <v>173</v>
      </c>
      <c r="I10" t="s">
        <v>514</v>
      </c>
      <c r="K10" s="182" t="s">
        <v>684</v>
      </c>
    </row>
    <row r="11" spans="1:11" x14ac:dyDescent="0.3">
      <c r="B11" t="s">
        <v>448</v>
      </c>
      <c r="C11" t="s">
        <v>447</v>
      </c>
      <c r="D11" t="s">
        <v>148</v>
      </c>
      <c r="E11" t="s">
        <v>149</v>
      </c>
      <c r="F11" t="s">
        <v>515</v>
      </c>
      <c r="G11" t="s">
        <v>516</v>
      </c>
      <c r="H11" t="s">
        <v>173</v>
      </c>
      <c r="I11" t="s">
        <v>517</v>
      </c>
      <c r="K11" s="182" t="s">
        <v>685</v>
      </c>
    </row>
    <row r="12" spans="1:11" x14ac:dyDescent="0.3">
      <c r="B12" t="s">
        <v>454</v>
      </c>
      <c r="C12" t="s">
        <v>453</v>
      </c>
      <c r="D12" t="s">
        <v>148</v>
      </c>
      <c r="E12" t="s">
        <v>149</v>
      </c>
      <c r="F12" t="s">
        <v>178</v>
      </c>
      <c r="G12" t="s">
        <v>518</v>
      </c>
      <c r="H12" t="s">
        <v>173</v>
      </c>
      <c r="I12" t="s">
        <v>519</v>
      </c>
      <c r="K12" s="182" t="s">
        <v>686</v>
      </c>
    </row>
    <row r="13" spans="1:11" x14ac:dyDescent="0.3">
      <c r="B13" t="s">
        <v>459</v>
      </c>
      <c r="C13" t="s">
        <v>458</v>
      </c>
      <c r="D13" t="s">
        <v>148</v>
      </c>
      <c r="E13" t="s">
        <v>149</v>
      </c>
      <c r="F13" t="s">
        <v>179</v>
      </c>
      <c r="G13" t="s">
        <v>520</v>
      </c>
      <c r="H13" t="s">
        <v>521</v>
      </c>
      <c r="I13" t="s">
        <v>522</v>
      </c>
      <c r="K13" s="182" t="s">
        <v>687</v>
      </c>
    </row>
    <row r="14" spans="1:11" x14ac:dyDescent="0.3">
      <c r="B14" t="s">
        <v>523</v>
      </c>
      <c r="C14" t="s">
        <v>462</v>
      </c>
      <c r="D14" t="s">
        <v>148</v>
      </c>
      <c r="E14" t="s">
        <v>149</v>
      </c>
      <c r="F14" t="s">
        <v>524</v>
      </c>
      <c r="G14" t="s">
        <v>525</v>
      </c>
      <c r="H14" t="s">
        <v>526</v>
      </c>
      <c r="I14" t="s">
        <v>527</v>
      </c>
      <c r="K14" s="182" t="s">
        <v>688</v>
      </c>
    </row>
    <row r="15" spans="1:11" x14ac:dyDescent="0.3">
      <c r="B15" t="s">
        <v>465</v>
      </c>
      <c r="C15" t="s">
        <v>464</v>
      </c>
      <c r="D15" t="s">
        <v>148</v>
      </c>
      <c r="E15" t="s">
        <v>149</v>
      </c>
      <c r="F15" t="s">
        <v>528</v>
      </c>
      <c r="G15" t="s">
        <v>529</v>
      </c>
      <c r="H15" t="s">
        <v>530</v>
      </c>
      <c r="I15" t="s">
        <v>531</v>
      </c>
      <c r="K15" s="182" t="s">
        <v>689</v>
      </c>
    </row>
    <row r="16" spans="1:11" x14ac:dyDescent="0.3">
      <c r="B16" t="s">
        <v>532</v>
      </c>
      <c r="C16" t="s">
        <v>394</v>
      </c>
      <c r="D16" t="s">
        <v>148</v>
      </c>
      <c r="E16" t="s">
        <v>149</v>
      </c>
      <c r="F16" t="s">
        <v>533</v>
      </c>
      <c r="G16" t="s">
        <v>532</v>
      </c>
      <c r="H16" t="s">
        <v>173</v>
      </c>
      <c r="I16" t="s">
        <v>534</v>
      </c>
      <c r="K16" s="182" t="s">
        <v>690</v>
      </c>
    </row>
    <row r="17" spans="2:11" x14ac:dyDescent="0.3">
      <c r="B17" t="s">
        <v>535</v>
      </c>
      <c r="C17" t="s">
        <v>397</v>
      </c>
      <c r="D17" t="s">
        <v>148</v>
      </c>
      <c r="E17" t="s">
        <v>149</v>
      </c>
      <c r="F17" t="s">
        <v>536</v>
      </c>
      <c r="G17" t="s">
        <v>537</v>
      </c>
      <c r="H17" t="s">
        <v>173</v>
      </c>
      <c r="I17" t="s">
        <v>538</v>
      </c>
      <c r="K17" s="182" t="s">
        <v>691</v>
      </c>
    </row>
    <row r="18" spans="2:11" x14ac:dyDescent="0.3">
      <c r="B18" t="s">
        <v>253</v>
      </c>
      <c r="C18" t="s">
        <v>252</v>
      </c>
      <c r="D18" t="s">
        <v>151</v>
      </c>
      <c r="E18" t="s">
        <v>151</v>
      </c>
      <c r="F18" t="s">
        <v>539</v>
      </c>
      <c r="G18" t="s">
        <v>253</v>
      </c>
      <c r="H18" t="s">
        <v>173</v>
      </c>
      <c r="I18" t="s">
        <v>173</v>
      </c>
      <c r="K18" s="182" t="s">
        <v>692</v>
      </c>
    </row>
    <row r="19" spans="2:11" x14ac:dyDescent="0.3">
      <c r="B19" t="s">
        <v>353</v>
      </c>
      <c r="C19" t="s">
        <v>352</v>
      </c>
      <c r="D19" t="s">
        <v>152</v>
      </c>
      <c r="E19" t="s">
        <v>153</v>
      </c>
      <c r="F19" t="s">
        <v>540</v>
      </c>
      <c r="G19" t="s">
        <v>541</v>
      </c>
      <c r="H19" t="s">
        <v>173</v>
      </c>
      <c r="I19" t="s">
        <v>542</v>
      </c>
      <c r="K19" s="182" t="s">
        <v>693</v>
      </c>
    </row>
    <row r="20" spans="2:11" x14ac:dyDescent="0.3">
      <c r="B20" t="s">
        <v>481</v>
      </c>
      <c r="C20" t="s">
        <v>480</v>
      </c>
      <c r="D20" t="s">
        <v>152</v>
      </c>
      <c r="E20" t="s">
        <v>153</v>
      </c>
      <c r="F20" t="s">
        <v>543</v>
      </c>
      <c r="G20" t="s">
        <v>544</v>
      </c>
      <c r="H20" t="s">
        <v>173</v>
      </c>
      <c r="I20" t="s">
        <v>173</v>
      </c>
      <c r="K20" s="182" t="s">
        <v>694</v>
      </c>
    </row>
    <row r="21" spans="2:11" x14ac:dyDescent="0.3">
      <c r="B21" t="s">
        <v>349</v>
      </c>
      <c r="C21" t="s">
        <v>348</v>
      </c>
      <c r="D21" t="s">
        <v>152</v>
      </c>
      <c r="E21" t="s">
        <v>153</v>
      </c>
      <c r="F21" t="s">
        <v>540</v>
      </c>
      <c r="G21" t="s">
        <v>545</v>
      </c>
      <c r="H21" t="s">
        <v>173</v>
      </c>
      <c r="I21" t="s">
        <v>546</v>
      </c>
      <c r="K21" s="182" t="s">
        <v>693</v>
      </c>
    </row>
    <row r="22" spans="2:11" x14ac:dyDescent="0.3">
      <c r="B22" t="s">
        <v>345</v>
      </c>
      <c r="C22" t="s">
        <v>344</v>
      </c>
      <c r="D22" t="s">
        <v>152</v>
      </c>
      <c r="E22" t="s">
        <v>153</v>
      </c>
      <c r="F22" t="s">
        <v>540</v>
      </c>
      <c r="G22" t="s">
        <v>547</v>
      </c>
      <c r="H22" t="s">
        <v>173</v>
      </c>
      <c r="I22" t="s">
        <v>548</v>
      </c>
      <c r="K22" s="182" t="s">
        <v>693</v>
      </c>
    </row>
    <row r="23" spans="2:11" x14ac:dyDescent="0.3">
      <c r="B23" t="s">
        <v>263</v>
      </c>
      <c r="C23" t="s">
        <v>262</v>
      </c>
      <c r="D23" t="s">
        <v>152</v>
      </c>
      <c r="E23" t="s">
        <v>153</v>
      </c>
      <c r="F23" t="s">
        <v>549</v>
      </c>
      <c r="G23" t="s">
        <v>550</v>
      </c>
      <c r="H23" t="s">
        <v>551</v>
      </c>
      <c r="I23" t="s">
        <v>552</v>
      </c>
      <c r="K23" s="182" t="s">
        <v>695</v>
      </c>
    </row>
    <row r="24" spans="2:11" x14ac:dyDescent="0.3">
      <c r="B24" t="s">
        <v>259</v>
      </c>
      <c r="C24" t="s">
        <v>258</v>
      </c>
      <c r="D24" t="s">
        <v>152</v>
      </c>
      <c r="E24" t="s">
        <v>153</v>
      </c>
      <c r="F24" t="s">
        <v>175</v>
      </c>
      <c r="G24" t="s">
        <v>553</v>
      </c>
      <c r="H24" t="s">
        <v>554</v>
      </c>
      <c r="K24" s="182" t="s">
        <v>696</v>
      </c>
    </row>
    <row r="25" spans="2:11" x14ac:dyDescent="0.3">
      <c r="B25" t="s">
        <v>359</v>
      </c>
      <c r="C25" t="s">
        <v>358</v>
      </c>
      <c r="D25" t="s">
        <v>120</v>
      </c>
      <c r="E25" t="s">
        <v>121</v>
      </c>
      <c r="F25" t="s">
        <v>555</v>
      </c>
      <c r="G25" t="s">
        <v>556</v>
      </c>
      <c r="H25" t="s">
        <v>557</v>
      </c>
      <c r="I25" t="s">
        <v>558</v>
      </c>
      <c r="K25" s="182" t="s">
        <v>697</v>
      </c>
    </row>
    <row r="26" spans="2:11" x14ac:dyDescent="0.3">
      <c r="B26" t="s">
        <v>278</v>
      </c>
      <c r="C26" t="s">
        <v>277</v>
      </c>
      <c r="D26" t="s">
        <v>120</v>
      </c>
      <c r="E26" t="s">
        <v>121</v>
      </c>
      <c r="F26" t="s">
        <v>183</v>
      </c>
      <c r="G26" t="s">
        <v>559</v>
      </c>
      <c r="H26" t="s">
        <v>560</v>
      </c>
      <c r="I26" t="s">
        <v>560</v>
      </c>
      <c r="K26" s="182" t="s">
        <v>698</v>
      </c>
    </row>
    <row r="27" spans="2:11" x14ac:dyDescent="0.3">
      <c r="B27" t="s">
        <v>357</v>
      </c>
      <c r="C27" t="s">
        <v>356</v>
      </c>
      <c r="D27" t="s">
        <v>120</v>
      </c>
      <c r="E27" t="s">
        <v>121</v>
      </c>
      <c r="F27" t="s">
        <v>561</v>
      </c>
      <c r="G27" t="s">
        <v>562</v>
      </c>
      <c r="H27" t="s">
        <v>563</v>
      </c>
      <c r="I27" t="s">
        <v>564</v>
      </c>
      <c r="K27" s="182" t="s">
        <v>699</v>
      </c>
    </row>
    <row r="28" spans="2:11" x14ac:dyDescent="0.3">
      <c r="B28" t="s">
        <v>361</v>
      </c>
      <c r="C28" t="s">
        <v>360</v>
      </c>
      <c r="D28" t="s">
        <v>120</v>
      </c>
      <c r="E28" t="s">
        <v>121</v>
      </c>
      <c r="F28" t="s">
        <v>565</v>
      </c>
      <c r="G28" t="s">
        <v>566</v>
      </c>
      <c r="H28" t="s">
        <v>567</v>
      </c>
      <c r="I28" t="s">
        <v>568</v>
      </c>
      <c r="K28" s="182" t="s">
        <v>700</v>
      </c>
    </row>
    <row r="29" spans="2:11" x14ac:dyDescent="0.3">
      <c r="B29" t="s">
        <v>272</v>
      </c>
      <c r="C29" t="s">
        <v>271</v>
      </c>
      <c r="D29" t="s">
        <v>120</v>
      </c>
      <c r="E29" t="s">
        <v>121</v>
      </c>
      <c r="F29" t="s">
        <v>569</v>
      </c>
      <c r="G29" t="s">
        <v>570</v>
      </c>
      <c r="H29" t="s">
        <v>571</v>
      </c>
      <c r="I29" t="s">
        <v>185</v>
      </c>
      <c r="K29" s="182" t="s">
        <v>701</v>
      </c>
    </row>
    <row r="30" spans="2:11" x14ac:dyDescent="0.3">
      <c r="B30" t="s">
        <v>474</v>
      </c>
      <c r="C30" t="s">
        <v>473</v>
      </c>
      <c r="D30" t="s">
        <v>120</v>
      </c>
      <c r="E30" t="s">
        <v>121</v>
      </c>
      <c r="F30" t="s">
        <v>572</v>
      </c>
      <c r="G30" t="s">
        <v>573</v>
      </c>
      <c r="H30" t="s">
        <v>574</v>
      </c>
      <c r="I30" t="s">
        <v>574</v>
      </c>
      <c r="K30" s="182" t="s">
        <v>702</v>
      </c>
    </row>
    <row r="31" spans="2:11" x14ac:dyDescent="0.3">
      <c r="B31" t="s">
        <v>274</v>
      </c>
      <c r="C31" t="s">
        <v>273</v>
      </c>
      <c r="D31" t="s">
        <v>120</v>
      </c>
      <c r="E31" t="s">
        <v>121</v>
      </c>
      <c r="F31" t="s">
        <v>575</v>
      </c>
      <c r="G31" t="s">
        <v>576</v>
      </c>
      <c r="H31" t="s">
        <v>173</v>
      </c>
      <c r="I31" t="s">
        <v>173</v>
      </c>
      <c r="K31" s="182" t="s">
        <v>703</v>
      </c>
    </row>
    <row r="32" spans="2:11" x14ac:dyDescent="0.3">
      <c r="B32" t="s">
        <v>268</v>
      </c>
      <c r="C32" t="s">
        <v>267</v>
      </c>
      <c r="D32" t="s">
        <v>120</v>
      </c>
      <c r="E32" t="s">
        <v>121</v>
      </c>
      <c r="F32" t="s">
        <v>577</v>
      </c>
      <c r="G32" t="s">
        <v>578</v>
      </c>
      <c r="H32" t="s">
        <v>579</v>
      </c>
      <c r="I32" t="s">
        <v>579</v>
      </c>
      <c r="K32" s="182" t="s">
        <v>704</v>
      </c>
    </row>
    <row r="33" spans="2:11" x14ac:dyDescent="0.3">
      <c r="B33" t="s">
        <v>276</v>
      </c>
      <c r="C33" t="s">
        <v>275</v>
      </c>
      <c r="D33" t="s">
        <v>120</v>
      </c>
      <c r="E33" t="s">
        <v>121</v>
      </c>
      <c r="F33" t="s">
        <v>580</v>
      </c>
      <c r="G33" t="s">
        <v>581</v>
      </c>
      <c r="H33" t="s">
        <v>582</v>
      </c>
      <c r="I33" t="s">
        <v>583</v>
      </c>
      <c r="K33" s="182" t="s">
        <v>705</v>
      </c>
    </row>
    <row r="34" spans="2:11" x14ac:dyDescent="0.3">
      <c r="B34" t="s">
        <v>584</v>
      </c>
      <c r="C34" t="s">
        <v>266</v>
      </c>
      <c r="D34" t="s">
        <v>120</v>
      </c>
      <c r="E34" t="s">
        <v>121</v>
      </c>
      <c r="F34" t="s">
        <v>585</v>
      </c>
      <c r="G34" t="s">
        <v>586</v>
      </c>
      <c r="H34" t="s">
        <v>587</v>
      </c>
      <c r="I34" t="s">
        <v>587</v>
      </c>
      <c r="K34" s="182" t="s">
        <v>706</v>
      </c>
    </row>
    <row r="35" spans="2:11" x14ac:dyDescent="0.3">
      <c r="B35" t="s">
        <v>270</v>
      </c>
      <c r="C35" t="s">
        <v>269</v>
      </c>
      <c r="D35" t="s">
        <v>120</v>
      </c>
      <c r="E35" t="s">
        <v>121</v>
      </c>
      <c r="F35" t="s">
        <v>585</v>
      </c>
      <c r="G35" t="s">
        <v>588</v>
      </c>
      <c r="H35" t="s">
        <v>589</v>
      </c>
      <c r="I35" t="s">
        <v>590</v>
      </c>
      <c r="K35" s="182" t="s">
        <v>706</v>
      </c>
    </row>
    <row r="36" spans="2:11" x14ac:dyDescent="0.3">
      <c r="B36" t="s">
        <v>478</v>
      </c>
      <c r="C36" t="s">
        <v>477</v>
      </c>
      <c r="D36" t="s">
        <v>120</v>
      </c>
      <c r="E36" t="s">
        <v>121</v>
      </c>
      <c r="F36" t="s">
        <v>591</v>
      </c>
      <c r="G36" t="s">
        <v>592</v>
      </c>
      <c r="H36" t="s">
        <v>173</v>
      </c>
      <c r="I36" t="s">
        <v>593</v>
      </c>
      <c r="K36" s="182" t="s">
        <v>707</v>
      </c>
    </row>
    <row r="37" spans="2:11" x14ac:dyDescent="0.3">
      <c r="B37" t="s">
        <v>280</v>
      </c>
      <c r="C37" t="s">
        <v>279</v>
      </c>
      <c r="D37" t="s">
        <v>120</v>
      </c>
      <c r="E37" t="s">
        <v>121</v>
      </c>
      <c r="F37" t="s">
        <v>594</v>
      </c>
      <c r="G37" t="s">
        <v>595</v>
      </c>
      <c r="H37" t="s">
        <v>596</v>
      </c>
      <c r="I37" t="s">
        <v>596</v>
      </c>
      <c r="K37" s="182" t="s">
        <v>708</v>
      </c>
    </row>
    <row r="38" spans="2:11" x14ac:dyDescent="0.3">
      <c r="B38" t="s">
        <v>485</v>
      </c>
      <c r="C38" t="s">
        <v>484</v>
      </c>
      <c r="D38" t="s">
        <v>122</v>
      </c>
      <c r="E38" t="s">
        <v>123</v>
      </c>
      <c r="F38" t="s">
        <v>189</v>
      </c>
      <c r="G38" t="s">
        <v>597</v>
      </c>
      <c r="H38" t="s">
        <v>598</v>
      </c>
      <c r="I38" t="s">
        <v>599</v>
      </c>
      <c r="K38" s="182" t="s">
        <v>709</v>
      </c>
    </row>
    <row r="39" spans="2:11" x14ac:dyDescent="0.3">
      <c r="B39" t="s">
        <v>367</v>
      </c>
      <c r="C39" t="s">
        <v>366</v>
      </c>
      <c r="D39" t="s">
        <v>122</v>
      </c>
      <c r="E39" t="s">
        <v>123</v>
      </c>
      <c r="F39" t="s">
        <v>184</v>
      </c>
      <c r="G39" t="s">
        <v>600</v>
      </c>
      <c r="H39" t="s">
        <v>173</v>
      </c>
      <c r="I39" t="s">
        <v>173</v>
      </c>
      <c r="K39" s="182" t="s">
        <v>710</v>
      </c>
    </row>
    <row r="40" spans="2:11" x14ac:dyDescent="0.3">
      <c r="B40" t="s">
        <v>363</v>
      </c>
      <c r="C40" t="s">
        <v>362</v>
      </c>
      <c r="D40" t="s">
        <v>122</v>
      </c>
      <c r="E40" t="s">
        <v>123</v>
      </c>
      <c r="F40" t="s">
        <v>601</v>
      </c>
      <c r="G40" t="s">
        <v>602</v>
      </c>
      <c r="H40" t="s">
        <v>173</v>
      </c>
      <c r="I40" t="s">
        <v>603</v>
      </c>
      <c r="K40" s="182" t="s">
        <v>711</v>
      </c>
    </row>
    <row r="41" spans="2:11" x14ac:dyDescent="0.3">
      <c r="B41" t="s">
        <v>375</v>
      </c>
      <c r="C41" t="s">
        <v>374</v>
      </c>
      <c r="D41" t="s">
        <v>122</v>
      </c>
      <c r="E41" t="s">
        <v>123</v>
      </c>
      <c r="F41" t="s">
        <v>604</v>
      </c>
      <c r="G41" t="s">
        <v>605</v>
      </c>
      <c r="H41" t="s">
        <v>173</v>
      </c>
      <c r="I41" t="s">
        <v>606</v>
      </c>
      <c r="K41" s="182" t="s">
        <v>712</v>
      </c>
    </row>
    <row r="42" spans="2:11" x14ac:dyDescent="0.3">
      <c r="B42" t="s">
        <v>379</v>
      </c>
      <c r="C42" t="s">
        <v>378</v>
      </c>
      <c r="D42" t="s">
        <v>122</v>
      </c>
      <c r="E42" t="s">
        <v>123</v>
      </c>
      <c r="F42" t="s">
        <v>607</v>
      </c>
      <c r="G42" t="s">
        <v>608</v>
      </c>
      <c r="H42" t="s">
        <v>609</v>
      </c>
      <c r="I42" t="s">
        <v>610</v>
      </c>
      <c r="K42" s="182" t="s">
        <v>713</v>
      </c>
    </row>
    <row r="43" spans="2:11" x14ac:dyDescent="0.3">
      <c r="B43" t="s">
        <v>383</v>
      </c>
      <c r="C43" t="s">
        <v>382</v>
      </c>
      <c r="D43" t="s">
        <v>122</v>
      </c>
      <c r="E43" t="s">
        <v>123</v>
      </c>
      <c r="F43" t="s">
        <v>188</v>
      </c>
      <c r="G43" t="s">
        <v>611</v>
      </c>
      <c r="H43" t="s">
        <v>612</v>
      </c>
      <c r="I43" t="s">
        <v>613</v>
      </c>
      <c r="K43" s="182" t="s">
        <v>714</v>
      </c>
    </row>
    <row r="44" spans="2:11" x14ac:dyDescent="0.3">
      <c r="B44" t="s">
        <v>371</v>
      </c>
      <c r="C44" t="s">
        <v>370</v>
      </c>
      <c r="D44" t="s">
        <v>122</v>
      </c>
      <c r="E44" t="s">
        <v>123</v>
      </c>
      <c r="F44" t="s">
        <v>176</v>
      </c>
      <c r="G44" t="s">
        <v>614</v>
      </c>
      <c r="H44" t="s">
        <v>615</v>
      </c>
      <c r="I44" t="s">
        <v>615</v>
      </c>
      <c r="K44" s="182" t="s">
        <v>715</v>
      </c>
    </row>
    <row r="45" spans="2:11" x14ac:dyDescent="0.3">
      <c r="B45" t="s">
        <v>387</v>
      </c>
      <c r="C45" t="s">
        <v>386</v>
      </c>
      <c r="D45" t="s">
        <v>122</v>
      </c>
      <c r="E45" t="s">
        <v>123</v>
      </c>
      <c r="F45" t="s">
        <v>607</v>
      </c>
      <c r="G45" t="s">
        <v>616</v>
      </c>
      <c r="H45" t="s">
        <v>617</v>
      </c>
      <c r="I45" t="s">
        <v>618</v>
      </c>
      <c r="K45" s="182" t="s">
        <v>713</v>
      </c>
    </row>
    <row r="46" spans="2:11" x14ac:dyDescent="0.3">
      <c r="B46" t="s">
        <v>391</v>
      </c>
      <c r="C46" t="s">
        <v>390</v>
      </c>
      <c r="D46" t="s">
        <v>122</v>
      </c>
      <c r="E46" t="s">
        <v>123</v>
      </c>
      <c r="F46" t="s">
        <v>607</v>
      </c>
      <c r="G46" t="s">
        <v>619</v>
      </c>
      <c r="H46" t="s">
        <v>620</v>
      </c>
      <c r="I46" t="s">
        <v>621</v>
      </c>
      <c r="K46" s="182" t="s">
        <v>713</v>
      </c>
    </row>
    <row r="47" spans="2:11" x14ac:dyDescent="0.3">
      <c r="B47" t="s">
        <v>282</v>
      </c>
      <c r="C47" t="s">
        <v>281</v>
      </c>
      <c r="D47" t="s">
        <v>122</v>
      </c>
      <c r="E47" t="s">
        <v>123</v>
      </c>
      <c r="F47" t="s">
        <v>177</v>
      </c>
      <c r="G47" t="s">
        <v>622</v>
      </c>
      <c r="H47" t="s">
        <v>173</v>
      </c>
      <c r="I47" t="s">
        <v>623</v>
      </c>
      <c r="K47" s="182" t="s">
        <v>716</v>
      </c>
    </row>
    <row r="48" spans="2:11" x14ac:dyDescent="0.3">
      <c r="B48" t="s">
        <v>304</v>
      </c>
      <c r="C48" t="s">
        <v>303</v>
      </c>
      <c r="D48" t="s">
        <v>122</v>
      </c>
      <c r="E48" t="s">
        <v>123</v>
      </c>
      <c r="F48" t="s">
        <v>186</v>
      </c>
      <c r="G48" t="s">
        <v>624</v>
      </c>
      <c r="H48" t="s">
        <v>625</v>
      </c>
      <c r="I48" t="s">
        <v>626</v>
      </c>
      <c r="K48" s="182" t="s">
        <v>717</v>
      </c>
    </row>
    <row r="49" spans="2:11" x14ac:dyDescent="0.3">
      <c r="B49" t="s">
        <v>322</v>
      </c>
      <c r="C49" t="s">
        <v>321</v>
      </c>
      <c r="D49" t="s">
        <v>122</v>
      </c>
      <c r="E49" t="s">
        <v>123</v>
      </c>
      <c r="F49" t="s">
        <v>187</v>
      </c>
      <c r="G49" t="s">
        <v>627</v>
      </c>
      <c r="H49" t="s">
        <v>628</v>
      </c>
      <c r="I49" t="s">
        <v>629</v>
      </c>
      <c r="K49" s="182" t="s">
        <v>718</v>
      </c>
    </row>
    <row r="50" spans="2:11" x14ac:dyDescent="0.3">
      <c r="B50" t="s">
        <v>292</v>
      </c>
      <c r="C50" t="s">
        <v>291</v>
      </c>
      <c r="D50" t="s">
        <v>122</v>
      </c>
      <c r="E50" t="s">
        <v>123</v>
      </c>
      <c r="F50" t="s">
        <v>630</v>
      </c>
      <c r="G50" t="s">
        <v>631</v>
      </c>
      <c r="H50" t="s">
        <v>632</v>
      </c>
      <c r="I50" t="s">
        <v>633</v>
      </c>
      <c r="K50" s="182" t="s">
        <v>719</v>
      </c>
    </row>
    <row r="51" spans="2:11" x14ac:dyDescent="0.3">
      <c r="B51" t="s">
        <v>285</v>
      </c>
      <c r="C51" t="s">
        <v>284</v>
      </c>
      <c r="D51" t="s">
        <v>122</v>
      </c>
      <c r="E51" t="s">
        <v>123</v>
      </c>
      <c r="F51" t="s">
        <v>634</v>
      </c>
      <c r="G51" t="s">
        <v>635</v>
      </c>
      <c r="H51" t="s">
        <v>636</v>
      </c>
      <c r="I51" t="s">
        <v>636</v>
      </c>
      <c r="K51" s="182" t="s">
        <v>720</v>
      </c>
    </row>
    <row r="52" spans="2:11" x14ac:dyDescent="0.3">
      <c r="B52" t="s">
        <v>314</v>
      </c>
      <c r="C52" t="s">
        <v>313</v>
      </c>
      <c r="D52" t="s">
        <v>122</v>
      </c>
      <c r="E52" t="s">
        <v>123</v>
      </c>
      <c r="F52" t="s">
        <v>634</v>
      </c>
      <c r="G52" t="s">
        <v>637</v>
      </c>
      <c r="H52" t="s">
        <v>638</v>
      </c>
      <c r="I52" t="s">
        <v>638</v>
      </c>
      <c r="K52" s="182" t="s">
        <v>720</v>
      </c>
    </row>
    <row r="53" spans="2:11" x14ac:dyDescent="0.3">
      <c r="B53" t="s">
        <v>310</v>
      </c>
      <c r="C53" t="s">
        <v>309</v>
      </c>
      <c r="D53" t="s">
        <v>122</v>
      </c>
      <c r="E53" t="s">
        <v>123</v>
      </c>
      <c r="F53" t="s">
        <v>634</v>
      </c>
      <c r="G53" t="s">
        <v>639</v>
      </c>
      <c r="H53" t="s">
        <v>640</v>
      </c>
      <c r="I53" t="s">
        <v>640</v>
      </c>
      <c r="K53" s="182" t="s">
        <v>720</v>
      </c>
    </row>
    <row r="54" spans="2:11" x14ac:dyDescent="0.3">
      <c r="B54" t="s">
        <v>329</v>
      </c>
      <c r="C54" t="s">
        <v>328</v>
      </c>
      <c r="D54" t="s">
        <v>122</v>
      </c>
      <c r="E54" t="s">
        <v>123</v>
      </c>
      <c r="F54" t="s">
        <v>641</v>
      </c>
      <c r="G54" t="s">
        <v>642</v>
      </c>
      <c r="H54" t="s">
        <v>643</v>
      </c>
      <c r="I54" t="s">
        <v>644</v>
      </c>
      <c r="K54" s="182" t="s">
        <v>721</v>
      </c>
    </row>
    <row r="55" spans="2:11" x14ac:dyDescent="0.3">
      <c r="B55" t="s">
        <v>645</v>
      </c>
      <c r="C55" t="s">
        <v>288</v>
      </c>
      <c r="D55" t="s">
        <v>122</v>
      </c>
      <c r="E55" t="s">
        <v>123</v>
      </c>
      <c r="F55" t="s">
        <v>174</v>
      </c>
      <c r="G55" t="s">
        <v>646</v>
      </c>
      <c r="H55" t="s">
        <v>647</v>
      </c>
      <c r="I55" t="s">
        <v>648</v>
      </c>
      <c r="K55" s="182" t="s">
        <v>722</v>
      </c>
    </row>
    <row r="56" spans="2:11" x14ac:dyDescent="0.3">
      <c r="B56" t="s">
        <v>295</v>
      </c>
      <c r="C56" t="s">
        <v>295</v>
      </c>
      <c r="D56" t="s">
        <v>122</v>
      </c>
      <c r="E56" t="s">
        <v>123</v>
      </c>
      <c r="F56" t="s">
        <v>150</v>
      </c>
      <c r="G56" t="s">
        <v>649</v>
      </c>
      <c r="H56" t="s">
        <v>650</v>
      </c>
      <c r="I56" t="s">
        <v>651</v>
      </c>
      <c r="K56" s="182" t="s">
        <v>723</v>
      </c>
    </row>
    <row r="57" spans="2:11" x14ac:dyDescent="0.3">
      <c r="B57" t="s">
        <v>652</v>
      </c>
      <c r="C57" t="s">
        <v>306</v>
      </c>
      <c r="D57" t="s">
        <v>122</v>
      </c>
      <c r="E57" t="s">
        <v>123</v>
      </c>
      <c r="F57" t="s">
        <v>175</v>
      </c>
      <c r="G57" t="s">
        <v>653</v>
      </c>
      <c r="H57" t="s">
        <v>654</v>
      </c>
      <c r="I57" t="s">
        <v>655</v>
      </c>
      <c r="K57" s="182" t="s">
        <v>724</v>
      </c>
    </row>
    <row r="58" spans="2:11" x14ac:dyDescent="0.3">
      <c r="B58" t="s">
        <v>325</v>
      </c>
      <c r="C58" t="s">
        <v>324</v>
      </c>
      <c r="D58" t="s">
        <v>122</v>
      </c>
      <c r="E58" t="s">
        <v>123</v>
      </c>
      <c r="F58" t="s">
        <v>656</v>
      </c>
      <c r="G58" t="s">
        <v>657</v>
      </c>
      <c r="H58" t="s">
        <v>658</v>
      </c>
      <c r="I58" t="s">
        <v>659</v>
      </c>
      <c r="K58" s="182" t="s">
        <v>725</v>
      </c>
    </row>
    <row r="59" spans="2:11" x14ac:dyDescent="0.3">
      <c r="B59" t="s">
        <v>338</v>
      </c>
      <c r="C59" t="s">
        <v>337</v>
      </c>
      <c r="D59" t="s">
        <v>122</v>
      </c>
      <c r="E59" t="s">
        <v>123</v>
      </c>
      <c r="F59" t="s">
        <v>660</v>
      </c>
      <c r="G59" t="s">
        <v>661</v>
      </c>
      <c r="H59" t="s">
        <v>173</v>
      </c>
      <c r="I59" t="s">
        <v>173</v>
      </c>
      <c r="K59" s="182" t="s">
        <v>726</v>
      </c>
    </row>
    <row r="60" spans="2:11" x14ac:dyDescent="0.3">
      <c r="B60" t="s">
        <v>301</v>
      </c>
      <c r="C60" t="s">
        <v>300</v>
      </c>
      <c r="D60" t="s">
        <v>122</v>
      </c>
      <c r="E60" t="s">
        <v>123</v>
      </c>
      <c r="F60" t="s">
        <v>662</v>
      </c>
      <c r="G60" t="s">
        <v>663</v>
      </c>
      <c r="H60" t="s">
        <v>173</v>
      </c>
      <c r="I60" t="s">
        <v>173</v>
      </c>
      <c r="K60" s="182" t="s">
        <v>727</v>
      </c>
    </row>
    <row r="61" spans="2:11" x14ac:dyDescent="0.3">
      <c r="B61" t="s">
        <v>318</v>
      </c>
      <c r="C61" t="s">
        <v>317</v>
      </c>
      <c r="D61" t="s">
        <v>122</v>
      </c>
      <c r="E61" t="s">
        <v>123</v>
      </c>
      <c r="F61" t="s">
        <v>664</v>
      </c>
      <c r="G61" t="s">
        <v>665</v>
      </c>
      <c r="H61" t="s">
        <v>666</v>
      </c>
      <c r="I61" t="s">
        <v>667</v>
      </c>
      <c r="K61" s="182" t="s">
        <v>728</v>
      </c>
    </row>
    <row r="62" spans="2:11" x14ac:dyDescent="0.3">
      <c r="B62" t="s">
        <v>335</v>
      </c>
      <c r="C62" t="s">
        <v>334</v>
      </c>
      <c r="D62" t="s">
        <v>122</v>
      </c>
      <c r="E62" t="s">
        <v>123</v>
      </c>
      <c r="F62" t="s">
        <v>668</v>
      </c>
      <c r="G62" t="s">
        <v>669</v>
      </c>
      <c r="H62" t="s">
        <v>670</v>
      </c>
      <c r="I62" t="s">
        <v>671</v>
      </c>
      <c r="K62" s="182" t="s">
        <v>729</v>
      </c>
    </row>
    <row r="63" spans="2:11" x14ac:dyDescent="0.3">
      <c r="B63" t="s">
        <v>342</v>
      </c>
      <c r="C63" t="s">
        <v>341</v>
      </c>
      <c r="D63" t="s">
        <v>122</v>
      </c>
      <c r="E63" t="s">
        <v>123</v>
      </c>
      <c r="F63" t="s">
        <v>672</v>
      </c>
      <c r="G63" t="s">
        <v>673</v>
      </c>
      <c r="H63" t="s">
        <v>674</v>
      </c>
      <c r="I63" t="s">
        <v>675</v>
      </c>
      <c r="K63" s="182"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CAB8-6485-4BF1-B168-7F444AC54F82}">
  <dimension ref="A1:F97"/>
  <sheetViews>
    <sheetView workbookViewId="0">
      <selection activeCell="C2" sqref="C2"/>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8" t="s">
        <v>124</v>
      </c>
      <c r="B1" s="8" t="s">
        <v>163</v>
      </c>
      <c r="C1" s="8" t="s">
        <v>164</v>
      </c>
      <c r="D1" s="8" t="s">
        <v>165</v>
      </c>
      <c r="E1" s="8" t="s">
        <v>166</v>
      </c>
      <c r="F1" s="8" t="s">
        <v>167</v>
      </c>
    </row>
    <row r="2" spans="1:6" x14ac:dyDescent="0.3">
      <c r="B2" t="s">
        <v>92</v>
      </c>
      <c r="C2" t="s">
        <v>252</v>
      </c>
      <c r="D2" t="s">
        <v>253</v>
      </c>
      <c r="E2" t="s">
        <v>254</v>
      </c>
      <c r="F2" t="s">
        <v>255</v>
      </c>
    </row>
    <row r="3" spans="1:6" x14ac:dyDescent="0.3">
      <c r="B3" t="s">
        <v>92</v>
      </c>
      <c r="C3" t="s">
        <v>252</v>
      </c>
      <c r="D3" t="s">
        <v>253</v>
      </c>
      <c r="E3" t="s">
        <v>256</v>
      </c>
      <c r="F3" t="s">
        <v>257</v>
      </c>
    </row>
    <row r="4" spans="1:6" x14ac:dyDescent="0.3">
      <c r="B4" t="s">
        <v>92</v>
      </c>
      <c r="C4" t="s">
        <v>258</v>
      </c>
      <c r="D4" t="s">
        <v>259</v>
      </c>
      <c r="E4" t="s">
        <v>260</v>
      </c>
      <c r="F4" t="s">
        <v>260</v>
      </c>
    </row>
    <row r="5" spans="1:6" x14ac:dyDescent="0.3">
      <c r="B5" t="s">
        <v>92</v>
      </c>
      <c r="C5" t="s">
        <v>258</v>
      </c>
      <c r="D5" t="s">
        <v>259</v>
      </c>
      <c r="E5" t="s">
        <v>261</v>
      </c>
      <c r="F5" t="s">
        <v>261</v>
      </c>
    </row>
    <row r="6" spans="1:6" x14ac:dyDescent="0.3">
      <c r="B6" t="s">
        <v>92</v>
      </c>
      <c r="C6" t="s">
        <v>262</v>
      </c>
      <c r="D6" t="s">
        <v>263</v>
      </c>
      <c r="E6" t="s">
        <v>264</v>
      </c>
      <c r="F6" t="s">
        <v>264</v>
      </c>
    </row>
    <row r="7" spans="1:6" x14ac:dyDescent="0.3">
      <c r="B7" t="s">
        <v>92</v>
      </c>
      <c r="C7" t="s">
        <v>262</v>
      </c>
      <c r="D7" t="s">
        <v>263</v>
      </c>
      <c r="E7" t="s">
        <v>265</v>
      </c>
      <c r="F7" t="s">
        <v>265</v>
      </c>
    </row>
    <row r="8" spans="1:6" x14ac:dyDescent="0.3">
      <c r="B8" t="s">
        <v>92</v>
      </c>
      <c r="C8" t="s">
        <v>266</v>
      </c>
      <c r="D8" t="s">
        <v>584</v>
      </c>
      <c r="E8" t="s">
        <v>266</v>
      </c>
      <c r="F8" t="s">
        <v>266</v>
      </c>
    </row>
    <row r="9" spans="1:6" x14ac:dyDescent="0.3">
      <c r="B9" t="s">
        <v>92</v>
      </c>
      <c r="C9" t="s">
        <v>267</v>
      </c>
      <c r="D9" t="s">
        <v>268</v>
      </c>
      <c r="E9" t="s">
        <v>267</v>
      </c>
      <c r="F9" t="s">
        <v>267</v>
      </c>
    </row>
    <row r="10" spans="1:6" x14ac:dyDescent="0.3">
      <c r="B10" t="s">
        <v>92</v>
      </c>
      <c r="C10" t="s">
        <v>269</v>
      </c>
      <c r="D10" t="s">
        <v>270</v>
      </c>
      <c r="E10" t="s">
        <v>269</v>
      </c>
      <c r="F10" t="s">
        <v>269</v>
      </c>
    </row>
    <row r="11" spans="1:6" x14ac:dyDescent="0.3">
      <c r="B11" t="s">
        <v>92</v>
      </c>
      <c r="C11" t="s">
        <v>271</v>
      </c>
      <c r="D11" t="s">
        <v>272</v>
      </c>
      <c r="E11" t="s">
        <v>271</v>
      </c>
      <c r="F11" t="s">
        <v>271</v>
      </c>
    </row>
    <row r="12" spans="1:6" x14ac:dyDescent="0.3">
      <c r="B12" t="s">
        <v>92</v>
      </c>
      <c r="C12" t="s">
        <v>273</v>
      </c>
      <c r="D12" t="s">
        <v>274</v>
      </c>
      <c r="E12" t="s">
        <v>273</v>
      </c>
      <c r="F12" t="s">
        <v>273</v>
      </c>
    </row>
    <row r="13" spans="1:6" x14ac:dyDescent="0.3">
      <c r="B13" t="s">
        <v>92</v>
      </c>
      <c r="C13" t="s">
        <v>275</v>
      </c>
      <c r="D13" t="s">
        <v>276</v>
      </c>
      <c r="E13" t="s">
        <v>275</v>
      </c>
      <c r="F13" t="s">
        <v>275</v>
      </c>
    </row>
    <row r="14" spans="1:6" x14ac:dyDescent="0.3">
      <c r="B14" t="s">
        <v>92</v>
      </c>
      <c r="C14" t="s">
        <v>277</v>
      </c>
      <c r="D14" t="s">
        <v>278</v>
      </c>
      <c r="E14" t="s">
        <v>277</v>
      </c>
      <c r="F14" t="s">
        <v>277</v>
      </c>
    </row>
    <row r="15" spans="1:6" x14ac:dyDescent="0.3">
      <c r="B15" t="s">
        <v>92</v>
      </c>
      <c r="C15" t="s">
        <v>279</v>
      </c>
      <c r="D15" t="s">
        <v>280</v>
      </c>
      <c r="E15" t="s">
        <v>279</v>
      </c>
      <c r="F15" t="s">
        <v>279</v>
      </c>
    </row>
    <row r="16" spans="1:6" x14ac:dyDescent="0.3">
      <c r="B16" t="s">
        <v>92</v>
      </c>
      <c r="C16" t="s">
        <v>281</v>
      </c>
      <c r="D16" t="s">
        <v>282</v>
      </c>
      <c r="E16" t="s">
        <v>283</v>
      </c>
      <c r="F16" t="s">
        <v>283</v>
      </c>
    </row>
    <row r="17" spans="2:6" x14ac:dyDescent="0.3">
      <c r="B17" t="s">
        <v>92</v>
      </c>
      <c r="C17" t="s">
        <v>284</v>
      </c>
      <c r="D17" t="s">
        <v>285</v>
      </c>
      <c r="E17" t="s">
        <v>286</v>
      </c>
      <c r="F17" t="s">
        <v>286</v>
      </c>
    </row>
    <row r="18" spans="2:6" x14ac:dyDescent="0.3">
      <c r="B18" t="s">
        <v>92</v>
      </c>
      <c r="C18" t="s">
        <v>284</v>
      </c>
      <c r="D18" t="s">
        <v>285</v>
      </c>
      <c r="E18" t="s">
        <v>287</v>
      </c>
      <c r="F18" t="s">
        <v>287</v>
      </c>
    </row>
    <row r="19" spans="2:6" x14ac:dyDescent="0.3">
      <c r="B19" t="s">
        <v>92</v>
      </c>
      <c r="C19" t="s">
        <v>288</v>
      </c>
      <c r="D19" t="s">
        <v>645</v>
      </c>
      <c r="E19" t="s">
        <v>289</v>
      </c>
      <c r="F19" t="s">
        <v>289</v>
      </c>
    </row>
    <row r="20" spans="2:6" x14ac:dyDescent="0.3">
      <c r="B20" t="s">
        <v>92</v>
      </c>
      <c r="C20" t="s">
        <v>288</v>
      </c>
      <c r="D20" t="s">
        <v>645</v>
      </c>
      <c r="E20" t="s">
        <v>290</v>
      </c>
      <c r="F20" t="s">
        <v>290</v>
      </c>
    </row>
    <row r="21" spans="2:6" x14ac:dyDescent="0.3">
      <c r="B21" t="s">
        <v>92</v>
      </c>
      <c r="C21" t="s">
        <v>291</v>
      </c>
      <c r="D21" t="s">
        <v>292</v>
      </c>
      <c r="E21" t="s">
        <v>293</v>
      </c>
      <c r="F21" t="s">
        <v>293</v>
      </c>
    </row>
    <row r="22" spans="2:6" x14ac:dyDescent="0.3">
      <c r="B22" t="s">
        <v>92</v>
      </c>
      <c r="C22" t="s">
        <v>291</v>
      </c>
      <c r="D22" t="s">
        <v>292</v>
      </c>
      <c r="E22" t="s">
        <v>294</v>
      </c>
      <c r="F22" t="s">
        <v>294</v>
      </c>
    </row>
    <row r="23" spans="2:6" x14ac:dyDescent="0.3">
      <c r="B23" t="s">
        <v>92</v>
      </c>
      <c r="C23" t="s">
        <v>295</v>
      </c>
      <c r="D23" t="s">
        <v>295</v>
      </c>
      <c r="E23" t="s">
        <v>296</v>
      </c>
      <c r="F23" t="s">
        <v>297</v>
      </c>
    </row>
    <row r="24" spans="2:6" x14ac:dyDescent="0.3">
      <c r="B24" t="s">
        <v>92</v>
      </c>
      <c r="C24" t="s">
        <v>295</v>
      </c>
      <c r="D24" t="s">
        <v>295</v>
      </c>
      <c r="E24" t="s">
        <v>298</v>
      </c>
      <c r="F24" t="s">
        <v>299</v>
      </c>
    </row>
    <row r="25" spans="2:6" x14ac:dyDescent="0.3">
      <c r="B25" t="s">
        <v>92</v>
      </c>
      <c r="C25" t="s">
        <v>300</v>
      </c>
      <c r="D25" t="s">
        <v>301</v>
      </c>
      <c r="E25" t="s">
        <v>302</v>
      </c>
      <c r="F25" t="s">
        <v>302</v>
      </c>
    </row>
    <row r="26" spans="2:6" x14ac:dyDescent="0.3">
      <c r="B26" t="s">
        <v>92</v>
      </c>
      <c r="C26" t="s">
        <v>303</v>
      </c>
      <c r="D26" t="s">
        <v>304</v>
      </c>
      <c r="E26" t="s">
        <v>305</v>
      </c>
      <c r="F26" t="s">
        <v>305</v>
      </c>
    </row>
    <row r="27" spans="2:6" x14ac:dyDescent="0.3">
      <c r="B27" t="s">
        <v>92</v>
      </c>
      <c r="C27" t="s">
        <v>306</v>
      </c>
      <c r="D27" t="s">
        <v>652</v>
      </c>
      <c r="E27" t="s">
        <v>307</v>
      </c>
      <c r="F27" t="s">
        <v>307</v>
      </c>
    </row>
    <row r="28" spans="2:6" x14ac:dyDescent="0.3">
      <c r="B28" t="s">
        <v>92</v>
      </c>
      <c r="C28" t="s">
        <v>306</v>
      </c>
      <c r="D28" t="s">
        <v>652</v>
      </c>
      <c r="E28" t="s">
        <v>308</v>
      </c>
      <c r="F28" t="s">
        <v>308</v>
      </c>
    </row>
    <row r="29" spans="2:6" x14ac:dyDescent="0.3">
      <c r="B29" t="s">
        <v>92</v>
      </c>
      <c r="C29" t="s">
        <v>309</v>
      </c>
      <c r="D29" t="s">
        <v>310</v>
      </c>
      <c r="E29" t="s">
        <v>311</v>
      </c>
      <c r="F29" t="s">
        <v>311</v>
      </c>
    </row>
    <row r="30" spans="2:6" x14ac:dyDescent="0.3">
      <c r="B30" t="s">
        <v>92</v>
      </c>
      <c r="C30" t="s">
        <v>309</v>
      </c>
      <c r="D30" t="s">
        <v>310</v>
      </c>
      <c r="E30" t="s">
        <v>312</v>
      </c>
      <c r="F30" t="s">
        <v>312</v>
      </c>
    </row>
    <row r="31" spans="2:6" x14ac:dyDescent="0.3">
      <c r="B31" t="s">
        <v>92</v>
      </c>
      <c r="C31" t="s">
        <v>313</v>
      </c>
      <c r="D31" t="s">
        <v>314</v>
      </c>
      <c r="E31" t="s">
        <v>315</v>
      </c>
      <c r="F31" t="s">
        <v>315</v>
      </c>
    </row>
    <row r="32" spans="2:6" x14ac:dyDescent="0.3">
      <c r="B32" t="s">
        <v>92</v>
      </c>
      <c r="C32" t="s">
        <v>313</v>
      </c>
      <c r="D32" t="s">
        <v>314</v>
      </c>
      <c r="E32" t="s">
        <v>316</v>
      </c>
      <c r="F32" t="s">
        <v>316</v>
      </c>
    </row>
    <row r="33" spans="2:6" x14ac:dyDescent="0.3">
      <c r="B33" t="s">
        <v>92</v>
      </c>
      <c r="C33" t="s">
        <v>317</v>
      </c>
      <c r="D33" t="s">
        <v>318</v>
      </c>
      <c r="E33" t="s">
        <v>319</v>
      </c>
      <c r="F33" t="s">
        <v>320</v>
      </c>
    </row>
    <row r="34" spans="2:6" x14ac:dyDescent="0.3">
      <c r="B34" t="s">
        <v>92</v>
      </c>
      <c r="C34" t="s">
        <v>321</v>
      </c>
      <c r="D34" t="s">
        <v>322</v>
      </c>
      <c r="E34" t="s">
        <v>323</v>
      </c>
      <c r="F34" t="s">
        <v>323</v>
      </c>
    </row>
    <row r="35" spans="2:6" x14ac:dyDescent="0.3">
      <c r="B35" t="s">
        <v>92</v>
      </c>
      <c r="C35" t="s">
        <v>324</v>
      </c>
      <c r="D35" t="s">
        <v>325</v>
      </c>
      <c r="E35" t="s">
        <v>326</v>
      </c>
      <c r="F35" t="s">
        <v>326</v>
      </c>
    </row>
    <row r="36" spans="2:6" x14ac:dyDescent="0.3">
      <c r="B36" t="s">
        <v>92</v>
      </c>
      <c r="C36" t="s">
        <v>324</v>
      </c>
      <c r="D36" t="s">
        <v>325</v>
      </c>
      <c r="E36" t="s">
        <v>327</v>
      </c>
      <c r="F36" t="s">
        <v>327</v>
      </c>
    </row>
    <row r="37" spans="2:6" x14ac:dyDescent="0.3">
      <c r="B37" t="s">
        <v>92</v>
      </c>
      <c r="C37" t="s">
        <v>328</v>
      </c>
      <c r="D37" t="s">
        <v>329</v>
      </c>
      <c r="E37" t="s">
        <v>330</v>
      </c>
      <c r="F37" t="s">
        <v>331</v>
      </c>
    </row>
    <row r="38" spans="2:6" x14ac:dyDescent="0.3">
      <c r="B38" t="s">
        <v>92</v>
      </c>
      <c r="C38" t="s">
        <v>328</v>
      </c>
      <c r="D38" t="s">
        <v>329</v>
      </c>
      <c r="E38" t="s">
        <v>332</v>
      </c>
      <c r="F38" t="s">
        <v>333</v>
      </c>
    </row>
    <row r="39" spans="2:6" x14ac:dyDescent="0.3">
      <c r="B39" t="s">
        <v>92</v>
      </c>
      <c r="C39" t="s">
        <v>334</v>
      </c>
      <c r="D39" t="s">
        <v>335</v>
      </c>
      <c r="E39" t="s">
        <v>336</v>
      </c>
      <c r="F39" t="s">
        <v>336</v>
      </c>
    </row>
    <row r="40" spans="2:6" x14ac:dyDescent="0.3">
      <c r="B40" t="s">
        <v>92</v>
      </c>
      <c r="C40" t="s">
        <v>337</v>
      </c>
      <c r="D40" t="s">
        <v>338</v>
      </c>
      <c r="E40" t="s">
        <v>339</v>
      </c>
      <c r="F40" t="s">
        <v>339</v>
      </c>
    </row>
    <row r="41" spans="2:6" x14ac:dyDescent="0.3">
      <c r="B41" t="s">
        <v>92</v>
      </c>
      <c r="C41" t="s">
        <v>337</v>
      </c>
      <c r="D41" t="s">
        <v>338</v>
      </c>
      <c r="E41" t="s">
        <v>340</v>
      </c>
      <c r="F41" t="s">
        <v>340</v>
      </c>
    </row>
    <row r="42" spans="2:6" x14ac:dyDescent="0.3">
      <c r="B42" t="s">
        <v>92</v>
      </c>
      <c r="C42" t="s">
        <v>341</v>
      </c>
      <c r="D42" t="s">
        <v>342</v>
      </c>
      <c r="E42" t="s">
        <v>343</v>
      </c>
      <c r="F42" t="s">
        <v>343</v>
      </c>
    </row>
    <row r="43" spans="2:6" x14ac:dyDescent="0.3">
      <c r="B43" t="s">
        <v>93</v>
      </c>
      <c r="C43" t="s">
        <v>344</v>
      </c>
      <c r="D43" t="s">
        <v>345</v>
      </c>
      <c r="E43" t="s">
        <v>346</v>
      </c>
      <c r="F43" t="s">
        <v>347</v>
      </c>
    </row>
    <row r="44" spans="2:6" x14ac:dyDescent="0.3">
      <c r="B44" t="s">
        <v>93</v>
      </c>
      <c r="C44" t="s">
        <v>348</v>
      </c>
      <c r="D44" t="s">
        <v>349</v>
      </c>
      <c r="E44" t="s">
        <v>350</v>
      </c>
      <c r="F44" t="s">
        <v>351</v>
      </c>
    </row>
    <row r="45" spans="2:6" x14ac:dyDescent="0.3">
      <c r="B45" t="s">
        <v>93</v>
      </c>
      <c r="C45" t="s">
        <v>352</v>
      </c>
      <c r="D45" t="s">
        <v>353</v>
      </c>
      <c r="E45" t="s">
        <v>354</v>
      </c>
      <c r="F45" t="s">
        <v>355</v>
      </c>
    </row>
    <row r="46" spans="2:6" x14ac:dyDescent="0.3">
      <c r="B46" t="s">
        <v>93</v>
      </c>
      <c r="C46" t="s">
        <v>356</v>
      </c>
      <c r="D46" t="s">
        <v>357</v>
      </c>
      <c r="E46" t="s">
        <v>356</v>
      </c>
      <c r="F46" t="s">
        <v>356</v>
      </c>
    </row>
    <row r="47" spans="2:6" x14ac:dyDescent="0.3">
      <c r="B47" t="s">
        <v>93</v>
      </c>
      <c r="C47" t="s">
        <v>358</v>
      </c>
      <c r="D47" t="s">
        <v>359</v>
      </c>
      <c r="E47" t="s">
        <v>358</v>
      </c>
      <c r="F47" t="s">
        <v>358</v>
      </c>
    </row>
    <row r="48" spans="2:6" x14ac:dyDescent="0.3">
      <c r="B48" t="s">
        <v>93</v>
      </c>
      <c r="C48" t="s">
        <v>360</v>
      </c>
      <c r="D48" t="s">
        <v>361</v>
      </c>
      <c r="E48" t="s">
        <v>360</v>
      </c>
      <c r="F48" t="s">
        <v>360</v>
      </c>
    </row>
    <row r="49" spans="2:6" x14ac:dyDescent="0.3">
      <c r="B49" t="s">
        <v>93</v>
      </c>
      <c r="C49" t="s">
        <v>362</v>
      </c>
      <c r="D49" t="s">
        <v>363</v>
      </c>
      <c r="E49" t="s">
        <v>364</v>
      </c>
      <c r="F49" t="s">
        <v>364</v>
      </c>
    </row>
    <row r="50" spans="2:6" x14ac:dyDescent="0.3">
      <c r="B50" t="s">
        <v>93</v>
      </c>
      <c r="C50" t="s">
        <v>362</v>
      </c>
      <c r="D50" t="s">
        <v>363</v>
      </c>
      <c r="E50" t="s">
        <v>365</v>
      </c>
      <c r="F50" t="s">
        <v>365</v>
      </c>
    </row>
    <row r="51" spans="2:6" x14ac:dyDescent="0.3">
      <c r="B51" t="s">
        <v>93</v>
      </c>
      <c r="C51" t="s">
        <v>366</v>
      </c>
      <c r="D51" t="s">
        <v>367</v>
      </c>
      <c r="E51" t="s">
        <v>368</v>
      </c>
      <c r="F51" t="s">
        <v>368</v>
      </c>
    </row>
    <row r="52" spans="2:6" x14ac:dyDescent="0.3">
      <c r="B52" t="s">
        <v>93</v>
      </c>
      <c r="C52" t="s">
        <v>366</v>
      </c>
      <c r="D52" t="s">
        <v>367</v>
      </c>
      <c r="E52" t="s">
        <v>369</v>
      </c>
      <c r="F52" t="s">
        <v>369</v>
      </c>
    </row>
    <row r="53" spans="2:6" x14ac:dyDescent="0.3">
      <c r="B53" t="s">
        <v>93</v>
      </c>
      <c r="C53" t="s">
        <v>370</v>
      </c>
      <c r="D53" t="s">
        <v>371</v>
      </c>
      <c r="E53" t="s">
        <v>372</v>
      </c>
      <c r="F53" t="s">
        <v>372</v>
      </c>
    </row>
    <row r="54" spans="2:6" x14ac:dyDescent="0.3">
      <c r="B54" t="s">
        <v>93</v>
      </c>
      <c r="C54" t="s">
        <v>370</v>
      </c>
      <c r="D54" t="s">
        <v>371</v>
      </c>
      <c r="E54" t="s">
        <v>373</v>
      </c>
      <c r="F54" t="s">
        <v>373</v>
      </c>
    </row>
    <row r="55" spans="2:6" x14ac:dyDescent="0.3">
      <c r="B55" t="s">
        <v>93</v>
      </c>
      <c r="C55" t="s">
        <v>374</v>
      </c>
      <c r="D55" t="s">
        <v>375</v>
      </c>
      <c r="E55" t="s">
        <v>376</v>
      </c>
      <c r="F55" t="s">
        <v>376</v>
      </c>
    </row>
    <row r="56" spans="2:6" x14ac:dyDescent="0.3">
      <c r="B56" t="s">
        <v>93</v>
      </c>
      <c r="C56" t="s">
        <v>374</v>
      </c>
      <c r="D56" t="s">
        <v>375</v>
      </c>
      <c r="E56" t="s">
        <v>377</v>
      </c>
      <c r="F56" t="s">
        <v>377</v>
      </c>
    </row>
    <row r="57" spans="2:6" x14ac:dyDescent="0.3">
      <c r="B57" t="s">
        <v>93</v>
      </c>
      <c r="C57" t="s">
        <v>378</v>
      </c>
      <c r="D57" t="s">
        <v>379</v>
      </c>
      <c r="E57" t="s">
        <v>380</v>
      </c>
      <c r="F57" t="s">
        <v>380</v>
      </c>
    </row>
    <row r="58" spans="2:6" x14ac:dyDescent="0.3">
      <c r="B58" t="s">
        <v>93</v>
      </c>
      <c r="C58" t="s">
        <v>378</v>
      </c>
      <c r="D58" t="s">
        <v>379</v>
      </c>
      <c r="E58" t="s">
        <v>381</v>
      </c>
      <c r="F58" t="s">
        <v>381</v>
      </c>
    </row>
    <row r="59" spans="2:6" x14ac:dyDescent="0.3">
      <c r="B59" t="s">
        <v>93</v>
      </c>
      <c r="C59" t="s">
        <v>382</v>
      </c>
      <c r="D59" t="s">
        <v>383</v>
      </c>
      <c r="E59" t="s">
        <v>384</v>
      </c>
      <c r="F59" t="s">
        <v>384</v>
      </c>
    </row>
    <row r="60" spans="2:6" x14ac:dyDescent="0.3">
      <c r="B60" t="s">
        <v>93</v>
      </c>
      <c r="C60" t="s">
        <v>382</v>
      </c>
      <c r="D60" t="s">
        <v>383</v>
      </c>
      <c r="E60" t="s">
        <v>385</v>
      </c>
      <c r="F60" t="s">
        <v>385</v>
      </c>
    </row>
    <row r="61" spans="2:6" x14ac:dyDescent="0.3">
      <c r="B61" t="s">
        <v>93</v>
      </c>
      <c r="C61" t="s">
        <v>386</v>
      </c>
      <c r="D61" t="s">
        <v>387</v>
      </c>
      <c r="E61" t="s">
        <v>388</v>
      </c>
      <c r="F61" t="s">
        <v>388</v>
      </c>
    </row>
    <row r="62" spans="2:6" x14ac:dyDescent="0.3">
      <c r="B62" t="s">
        <v>93</v>
      </c>
      <c r="C62" t="s">
        <v>386</v>
      </c>
      <c r="D62" t="s">
        <v>387</v>
      </c>
      <c r="E62" t="s">
        <v>389</v>
      </c>
      <c r="F62" t="s">
        <v>389</v>
      </c>
    </row>
    <row r="63" spans="2:6" x14ac:dyDescent="0.3">
      <c r="B63" t="s">
        <v>93</v>
      </c>
      <c r="C63" t="s">
        <v>390</v>
      </c>
      <c r="D63" t="s">
        <v>391</v>
      </c>
      <c r="E63" t="s">
        <v>392</v>
      </c>
      <c r="F63" t="s">
        <v>392</v>
      </c>
    </row>
    <row r="64" spans="2:6" x14ac:dyDescent="0.3">
      <c r="B64" t="s">
        <v>93</v>
      </c>
      <c r="C64" t="s">
        <v>390</v>
      </c>
      <c r="D64" t="s">
        <v>391</v>
      </c>
      <c r="E64" t="s">
        <v>393</v>
      </c>
      <c r="F64" t="s">
        <v>393</v>
      </c>
    </row>
    <row r="65" spans="2:6" x14ac:dyDescent="0.3">
      <c r="B65" t="s">
        <v>94</v>
      </c>
      <c r="C65" t="s">
        <v>394</v>
      </c>
      <c r="D65" t="s">
        <v>532</v>
      </c>
      <c r="E65" t="s">
        <v>395</v>
      </c>
      <c r="F65" t="s">
        <v>396</v>
      </c>
    </row>
    <row r="66" spans="2:6" x14ac:dyDescent="0.3">
      <c r="B66" t="s">
        <v>94</v>
      </c>
      <c r="C66" t="s">
        <v>397</v>
      </c>
      <c r="D66" t="s">
        <v>535</v>
      </c>
      <c r="E66" t="s">
        <v>398</v>
      </c>
      <c r="F66" t="s">
        <v>399</v>
      </c>
    </row>
    <row r="67" spans="2:6" x14ac:dyDescent="0.3">
      <c r="B67" t="s">
        <v>94</v>
      </c>
      <c r="C67" t="s">
        <v>400</v>
      </c>
      <c r="D67" t="s">
        <v>401</v>
      </c>
      <c r="E67" t="s">
        <v>402</v>
      </c>
      <c r="F67" t="s">
        <v>403</v>
      </c>
    </row>
    <row r="68" spans="2:6" x14ac:dyDescent="0.3">
      <c r="B68" t="s">
        <v>94</v>
      </c>
      <c r="C68" t="s">
        <v>400</v>
      </c>
      <c r="D68" t="s">
        <v>401</v>
      </c>
      <c r="E68" t="s">
        <v>404</v>
      </c>
      <c r="F68" t="s">
        <v>405</v>
      </c>
    </row>
    <row r="69" spans="2:6" x14ac:dyDescent="0.3">
      <c r="B69" t="s">
        <v>94</v>
      </c>
      <c r="C69" t="s">
        <v>406</v>
      </c>
      <c r="D69" t="s">
        <v>407</v>
      </c>
      <c r="E69" t="s">
        <v>408</v>
      </c>
      <c r="F69" t="s">
        <v>409</v>
      </c>
    </row>
    <row r="70" spans="2:6" x14ac:dyDescent="0.3">
      <c r="B70" t="s">
        <v>94</v>
      </c>
      <c r="C70" t="s">
        <v>406</v>
      </c>
      <c r="D70" t="s">
        <v>407</v>
      </c>
      <c r="E70" t="s">
        <v>410</v>
      </c>
      <c r="F70" t="s">
        <v>411</v>
      </c>
    </row>
    <row r="71" spans="2:6" x14ac:dyDescent="0.3">
      <c r="B71" t="s">
        <v>94</v>
      </c>
      <c r="C71" t="s">
        <v>412</v>
      </c>
      <c r="D71" t="s">
        <v>497</v>
      </c>
      <c r="E71" t="s">
        <v>413</v>
      </c>
      <c r="F71" t="s">
        <v>414</v>
      </c>
    </row>
    <row r="72" spans="2:6" x14ac:dyDescent="0.3">
      <c r="B72" t="s">
        <v>94</v>
      </c>
      <c r="C72" t="s">
        <v>412</v>
      </c>
      <c r="D72" t="s">
        <v>497</v>
      </c>
      <c r="E72" t="s">
        <v>415</v>
      </c>
      <c r="F72" t="s">
        <v>416</v>
      </c>
    </row>
    <row r="73" spans="2:6" x14ac:dyDescent="0.3">
      <c r="B73" t="s">
        <v>94</v>
      </c>
      <c r="C73" t="s">
        <v>417</v>
      </c>
      <c r="D73" t="s">
        <v>418</v>
      </c>
      <c r="E73" t="s">
        <v>419</v>
      </c>
      <c r="F73" t="s">
        <v>420</v>
      </c>
    </row>
    <row r="74" spans="2:6" x14ac:dyDescent="0.3">
      <c r="B74" t="s">
        <v>94</v>
      </c>
      <c r="C74" t="s">
        <v>417</v>
      </c>
      <c r="D74" t="s">
        <v>418</v>
      </c>
      <c r="E74" t="s">
        <v>421</v>
      </c>
      <c r="F74" t="s">
        <v>422</v>
      </c>
    </row>
    <row r="75" spans="2:6" x14ac:dyDescent="0.3">
      <c r="B75" t="s">
        <v>94</v>
      </c>
      <c r="C75" t="s">
        <v>423</v>
      </c>
      <c r="D75" t="s">
        <v>424</v>
      </c>
      <c r="E75" t="s">
        <v>425</v>
      </c>
      <c r="F75" t="s">
        <v>426</v>
      </c>
    </row>
    <row r="76" spans="2:6" x14ac:dyDescent="0.3">
      <c r="B76" t="s">
        <v>94</v>
      </c>
      <c r="C76" t="s">
        <v>423</v>
      </c>
      <c r="D76" t="s">
        <v>424</v>
      </c>
      <c r="E76" t="s">
        <v>427</v>
      </c>
      <c r="F76" t="s">
        <v>428</v>
      </c>
    </row>
    <row r="77" spans="2:6" x14ac:dyDescent="0.3">
      <c r="B77" t="s">
        <v>94</v>
      </c>
      <c r="C77" t="s">
        <v>429</v>
      </c>
      <c r="D77" t="s">
        <v>430</v>
      </c>
      <c r="E77" t="s">
        <v>431</v>
      </c>
      <c r="F77" t="s">
        <v>432</v>
      </c>
    </row>
    <row r="78" spans="2:6" x14ac:dyDescent="0.3">
      <c r="B78" t="s">
        <v>94</v>
      </c>
      <c r="C78" t="s">
        <v>429</v>
      </c>
      <c r="D78" t="s">
        <v>430</v>
      </c>
      <c r="E78" t="s">
        <v>433</v>
      </c>
      <c r="F78" t="s">
        <v>434</v>
      </c>
    </row>
    <row r="79" spans="2:6" x14ac:dyDescent="0.3">
      <c r="B79" t="s">
        <v>94</v>
      </c>
      <c r="C79" t="s">
        <v>435</v>
      </c>
      <c r="D79" t="s">
        <v>436</v>
      </c>
      <c r="E79" t="s">
        <v>437</v>
      </c>
      <c r="F79" t="s">
        <v>438</v>
      </c>
    </row>
    <row r="80" spans="2:6" x14ac:dyDescent="0.3">
      <c r="B80" t="s">
        <v>94</v>
      </c>
      <c r="C80" t="s">
        <v>435</v>
      </c>
      <c r="D80" t="s">
        <v>436</v>
      </c>
      <c r="E80" t="s">
        <v>439</v>
      </c>
      <c r="F80" t="s">
        <v>440</v>
      </c>
    </row>
    <row r="81" spans="2:6" x14ac:dyDescent="0.3">
      <c r="B81" t="s">
        <v>95</v>
      </c>
      <c r="C81" t="s">
        <v>441</v>
      </c>
      <c r="D81" t="s">
        <v>442</v>
      </c>
      <c r="E81" t="s">
        <v>443</v>
      </c>
      <c r="F81" t="s">
        <v>444</v>
      </c>
    </row>
    <row r="82" spans="2:6" x14ac:dyDescent="0.3">
      <c r="B82" t="s">
        <v>95</v>
      </c>
      <c r="C82" t="s">
        <v>441</v>
      </c>
      <c r="D82" t="s">
        <v>442</v>
      </c>
      <c r="E82" t="s">
        <v>445</v>
      </c>
      <c r="F82" t="s">
        <v>446</v>
      </c>
    </row>
    <row r="83" spans="2:6" x14ac:dyDescent="0.3">
      <c r="B83" t="s">
        <v>95</v>
      </c>
      <c r="C83" t="s">
        <v>447</v>
      </c>
      <c r="D83" t="s">
        <v>448</v>
      </c>
      <c r="E83" t="s">
        <v>449</v>
      </c>
      <c r="F83" t="s">
        <v>450</v>
      </c>
    </row>
    <row r="84" spans="2:6" x14ac:dyDescent="0.3">
      <c r="B84" t="s">
        <v>95</v>
      </c>
      <c r="C84" t="s">
        <v>447</v>
      </c>
      <c r="D84" t="s">
        <v>448</v>
      </c>
      <c r="E84" t="s">
        <v>451</v>
      </c>
      <c r="F84" t="s">
        <v>452</v>
      </c>
    </row>
    <row r="85" spans="2:6" x14ac:dyDescent="0.3">
      <c r="B85" t="s">
        <v>95</v>
      </c>
      <c r="C85" t="s">
        <v>453</v>
      </c>
      <c r="D85" t="s">
        <v>454</v>
      </c>
      <c r="E85" t="s">
        <v>455</v>
      </c>
      <c r="F85" t="s">
        <v>456</v>
      </c>
    </row>
    <row r="86" spans="2:6" x14ac:dyDescent="0.3">
      <c r="B86" t="s">
        <v>95</v>
      </c>
      <c r="C86" t="s">
        <v>453</v>
      </c>
      <c r="D86" t="s">
        <v>454</v>
      </c>
      <c r="E86" t="s">
        <v>453</v>
      </c>
      <c r="F86" t="s">
        <v>457</v>
      </c>
    </row>
    <row r="87" spans="2:6" x14ac:dyDescent="0.3">
      <c r="B87" t="s">
        <v>95</v>
      </c>
      <c r="C87" t="s">
        <v>458</v>
      </c>
      <c r="D87" t="s">
        <v>459</v>
      </c>
      <c r="E87" t="s">
        <v>458</v>
      </c>
      <c r="F87" t="s">
        <v>460</v>
      </c>
    </row>
    <row r="88" spans="2:6" x14ac:dyDescent="0.3">
      <c r="B88" t="s">
        <v>95</v>
      </c>
      <c r="C88" t="s">
        <v>458</v>
      </c>
      <c r="D88" t="s">
        <v>459</v>
      </c>
      <c r="E88" t="s">
        <v>458</v>
      </c>
      <c r="F88" t="s">
        <v>461</v>
      </c>
    </row>
    <row r="89" spans="2:6" x14ac:dyDescent="0.3">
      <c r="B89" t="s">
        <v>96</v>
      </c>
      <c r="C89" t="s">
        <v>462</v>
      </c>
      <c r="D89" t="s">
        <v>523</v>
      </c>
      <c r="E89" t="s">
        <v>463</v>
      </c>
      <c r="F89" t="s">
        <v>463</v>
      </c>
    </row>
    <row r="90" spans="2:6" x14ac:dyDescent="0.3">
      <c r="B90" t="s">
        <v>96</v>
      </c>
      <c r="C90" t="s">
        <v>464</v>
      </c>
      <c r="D90" t="s">
        <v>465</v>
      </c>
      <c r="E90" t="s">
        <v>466</v>
      </c>
      <c r="F90" t="s">
        <v>466</v>
      </c>
    </row>
    <row r="91" spans="2:6" x14ac:dyDescent="0.3">
      <c r="B91" t="s">
        <v>96</v>
      </c>
      <c r="C91" t="s">
        <v>467</v>
      </c>
      <c r="D91" t="s">
        <v>468</v>
      </c>
      <c r="E91" t="s">
        <v>469</v>
      </c>
      <c r="F91" t="s">
        <v>470</v>
      </c>
    </row>
    <row r="92" spans="2:6" x14ac:dyDescent="0.3">
      <c r="B92" t="s">
        <v>96</v>
      </c>
      <c r="C92" t="s">
        <v>467</v>
      </c>
      <c r="D92" t="s">
        <v>468</v>
      </c>
      <c r="E92" t="s">
        <v>471</v>
      </c>
      <c r="F92" t="s">
        <v>472</v>
      </c>
    </row>
    <row r="93" spans="2:6" x14ac:dyDescent="0.3">
      <c r="B93" t="s">
        <v>96</v>
      </c>
      <c r="C93" t="s">
        <v>473</v>
      </c>
      <c r="D93" t="s">
        <v>474</v>
      </c>
      <c r="E93" t="s">
        <v>475</v>
      </c>
      <c r="F93" t="s">
        <v>476</v>
      </c>
    </row>
    <row r="94" spans="2:6" x14ac:dyDescent="0.3">
      <c r="B94" t="s">
        <v>96</v>
      </c>
      <c r="C94" t="s">
        <v>477</v>
      </c>
      <c r="D94" t="s">
        <v>478</v>
      </c>
      <c r="E94" t="s">
        <v>479</v>
      </c>
      <c r="F94" t="s">
        <v>479</v>
      </c>
    </row>
    <row r="95" spans="2:6" x14ac:dyDescent="0.3">
      <c r="B95" t="s">
        <v>97</v>
      </c>
      <c r="C95" t="s">
        <v>480</v>
      </c>
      <c r="D95" t="s">
        <v>481</v>
      </c>
      <c r="E95" t="s">
        <v>482</v>
      </c>
      <c r="F95" t="s">
        <v>483</v>
      </c>
    </row>
    <row r="96" spans="2:6" x14ac:dyDescent="0.3">
      <c r="B96" t="s">
        <v>97</v>
      </c>
      <c r="C96" t="s">
        <v>484</v>
      </c>
      <c r="D96" t="s">
        <v>485</v>
      </c>
      <c r="E96" t="s">
        <v>486</v>
      </c>
      <c r="F96" t="s">
        <v>487</v>
      </c>
    </row>
    <row r="97" spans="2:6" x14ac:dyDescent="0.3">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6FD1-91FA-4C70-BFD9-E3AC65253BF2}">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6640625" bestFit="1" customWidth="1"/>
    <col min="4" max="4" width="60.44140625" bestFit="1" customWidth="1"/>
    <col min="5" max="5" width="57.33203125" bestFit="1" customWidth="1"/>
  </cols>
  <sheetData>
    <row r="1" spans="1:5" s="8" customFormat="1" x14ac:dyDescent="0.3">
      <c r="A1" s="8" t="s">
        <v>154</v>
      </c>
      <c r="B1" s="8" t="s">
        <v>147</v>
      </c>
      <c r="C1" s="8" t="s">
        <v>155</v>
      </c>
      <c r="D1" s="8" t="s">
        <v>156</v>
      </c>
      <c r="E1" s="8" t="s">
        <v>157</v>
      </c>
    </row>
    <row r="2" spans="1:5" x14ac:dyDescent="0.3">
      <c r="B2" t="s">
        <v>92</v>
      </c>
      <c r="C2" t="s">
        <v>234</v>
      </c>
      <c r="D2" t="s">
        <v>235</v>
      </c>
      <c r="E2" t="s">
        <v>236</v>
      </c>
    </row>
    <row r="3" spans="1:5" x14ac:dyDescent="0.3">
      <c r="B3" t="s">
        <v>93</v>
      </c>
      <c r="C3" t="s">
        <v>237</v>
      </c>
      <c r="D3" t="s">
        <v>238</v>
      </c>
      <c r="E3" t="s">
        <v>239</v>
      </c>
    </row>
    <row r="4" spans="1:5" x14ac:dyDescent="0.3">
      <c r="B4" t="s">
        <v>94</v>
      </c>
      <c r="C4" t="s">
        <v>240</v>
      </c>
      <c r="D4" t="s">
        <v>241</v>
      </c>
      <c r="E4" t="s">
        <v>242</v>
      </c>
    </row>
    <row r="5" spans="1:5" x14ac:dyDescent="0.3">
      <c r="B5" t="s">
        <v>95</v>
      </c>
      <c r="C5" t="s">
        <v>243</v>
      </c>
      <c r="D5" t="s">
        <v>244</v>
      </c>
      <c r="E5" t="s">
        <v>245</v>
      </c>
    </row>
    <row r="6" spans="1:5" x14ac:dyDescent="0.3">
      <c r="B6" t="s">
        <v>96</v>
      </c>
      <c r="C6" t="s">
        <v>246</v>
      </c>
      <c r="D6" t="s">
        <v>247</v>
      </c>
      <c r="E6" t="s">
        <v>248</v>
      </c>
    </row>
    <row r="7" spans="1:5" x14ac:dyDescent="0.3">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2026-04-15T09:24:11Z</dcterms:modified>
  <cp:category/>
  <cp:contentStatus/>
</cp:coreProperties>
</file>